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126"/>
  <workbookPr filterPrivacy="1"/>
  <xr:revisionPtr revIDLastSave="0" documentId="10_ncr:100000_{000417FE-75BD-4A39-9D35-943CC30A2BA7}" xr6:coauthVersionLast="31" xr6:coauthVersionMax="31" xr10:uidLastSave="{00000000-0000-0000-0000-000000000000}"/>
  <bookViews>
    <workbookView xWindow="0" yWindow="0" windowWidth="22260" windowHeight="12650" xr2:uid="{00000000-000D-0000-FFFF-FFFF00000000}"/>
  </bookViews>
  <sheets>
    <sheet name="结论" sheetId="8" r:id="rId1"/>
    <sheet name="EMG全国" sheetId="3" r:id="rId2"/>
    <sheet name="AutoNavi 全国" sheetId="4" r:id="rId3"/>
    <sheet name="上海对比" sheetId="2" r:id="rId4"/>
    <sheet name="图例" sheetId="6" r:id="rId5"/>
  </sheets>
  <calcPr calcId="17901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4" i="8" l="1"/>
  <c r="B4" i="8"/>
  <c r="C3" i="8"/>
  <c r="B3" i="8"/>
  <c r="C2" i="8"/>
  <c r="B2" i="8"/>
  <c r="I31" i="4"/>
  <c r="I32" i="4"/>
  <c r="I33" i="4"/>
  <c r="I34" i="4"/>
  <c r="I35" i="4"/>
  <c r="I36" i="4"/>
  <c r="I21" i="4"/>
  <c r="I22" i="4"/>
  <c r="I23" i="4"/>
  <c r="I24" i="4"/>
  <c r="I25" i="4"/>
  <c r="I26" i="4"/>
  <c r="I27" i="4"/>
  <c r="I28" i="4"/>
  <c r="I29" i="4"/>
  <c r="I30" i="4"/>
  <c r="I13" i="4"/>
  <c r="I14" i="4"/>
  <c r="I15" i="4"/>
  <c r="I16" i="4"/>
  <c r="I17" i="4"/>
  <c r="I18" i="4"/>
  <c r="I19" i="4"/>
  <c r="I20" i="4"/>
  <c r="I4" i="4"/>
  <c r="I5" i="4"/>
  <c r="I6" i="4"/>
  <c r="I7" i="4"/>
  <c r="I8" i="4"/>
  <c r="I9" i="4"/>
  <c r="I10" i="4"/>
  <c r="I11" i="4"/>
  <c r="I12" i="4"/>
  <c r="H4" i="4"/>
  <c r="H5" i="4"/>
  <c r="H6" i="4"/>
  <c r="H7" i="4"/>
  <c r="H8" i="4"/>
  <c r="H9" i="4"/>
  <c r="H10" i="4"/>
  <c r="H11" i="4"/>
  <c r="H12" i="4"/>
  <c r="I3" i="4"/>
  <c r="S63" i="4"/>
  <c r="S64" i="4"/>
  <c r="S65" i="4"/>
  <c r="S66" i="4"/>
  <c r="S67" i="4"/>
  <c r="S68" i="4"/>
  <c r="S69" i="4"/>
  <c r="S70" i="4"/>
  <c r="S71" i="4"/>
  <c r="S72" i="4"/>
  <c r="S73" i="4"/>
  <c r="S74" i="4"/>
  <c r="S75" i="4"/>
  <c r="S52" i="4"/>
  <c r="S53" i="4"/>
  <c r="S54" i="4"/>
  <c r="S55" i="4"/>
  <c r="S56" i="4"/>
  <c r="S57" i="4"/>
  <c r="S58" i="4"/>
  <c r="S59" i="4"/>
  <c r="S60" i="4"/>
  <c r="S61" i="4"/>
  <c r="S62" i="4"/>
  <c r="S43" i="4"/>
  <c r="S44" i="4"/>
  <c r="S45" i="4"/>
  <c r="S46" i="4"/>
  <c r="S47" i="4"/>
  <c r="S48" i="4"/>
  <c r="S49" i="4"/>
  <c r="S50" i="4"/>
  <c r="S51" i="4"/>
  <c r="S42" i="4"/>
  <c r="I69" i="4"/>
  <c r="I70" i="4"/>
  <c r="I71" i="4"/>
  <c r="I72" i="4"/>
  <c r="I73" i="4"/>
  <c r="I74" i="4"/>
  <c r="I75" i="4"/>
  <c r="I58" i="4"/>
  <c r="I59" i="4"/>
  <c r="I60" i="4"/>
  <c r="I61" i="4"/>
  <c r="I62" i="4"/>
  <c r="I63" i="4"/>
  <c r="I64" i="4"/>
  <c r="I65" i="4"/>
  <c r="I66" i="4"/>
  <c r="I67" i="4"/>
  <c r="I68" i="4"/>
  <c r="I43" i="4"/>
  <c r="I44" i="4"/>
  <c r="I45" i="4"/>
  <c r="I46" i="4"/>
  <c r="I47" i="4"/>
  <c r="I48" i="4"/>
  <c r="I49" i="4"/>
  <c r="I50" i="4"/>
  <c r="I51" i="4"/>
  <c r="I52" i="4"/>
  <c r="I53" i="4"/>
  <c r="I54" i="4"/>
  <c r="I55" i="4"/>
  <c r="I56" i="4"/>
  <c r="I57" i="4"/>
  <c r="I42" i="4"/>
  <c r="I29" i="3"/>
  <c r="I30" i="3"/>
  <c r="I31" i="3"/>
  <c r="I32" i="3"/>
  <c r="I33" i="3"/>
  <c r="I34" i="3"/>
  <c r="I35" i="3"/>
  <c r="I36" i="3"/>
  <c r="I17" i="3"/>
  <c r="I18" i="3"/>
  <c r="I19" i="3"/>
  <c r="I20" i="3"/>
  <c r="I21" i="3"/>
  <c r="I22" i="3"/>
  <c r="I23" i="3"/>
  <c r="I24" i="3"/>
  <c r="I25" i="3"/>
  <c r="I26" i="3"/>
  <c r="I27" i="3"/>
  <c r="I28" i="3"/>
  <c r="I4" i="3"/>
  <c r="I5" i="3"/>
  <c r="I6" i="3"/>
  <c r="I7" i="3"/>
  <c r="I8" i="3"/>
  <c r="I9" i="3"/>
  <c r="I10" i="3"/>
  <c r="I11" i="3"/>
  <c r="I12" i="3"/>
  <c r="I13" i="3"/>
  <c r="I14" i="3"/>
  <c r="I15" i="3"/>
  <c r="I16" i="3"/>
  <c r="I3" i="3"/>
  <c r="S63" i="3"/>
  <c r="S64" i="3"/>
  <c r="S65" i="3"/>
  <c r="S66" i="3"/>
  <c r="S67" i="3"/>
  <c r="S68" i="3"/>
  <c r="S69" i="3"/>
  <c r="S70" i="3"/>
  <c r="S71" i="3"/>
  <c r="S72" i="3"/>
  <c r="S73" i="3"/>
  <c r="S74" i="3"/>
  <c r="S75" i="3"/>
  <c r="S76" i="3"/>
  <c r="S54" i="3"/>
  <c r="S55" i="3"/>
  <c r="S56" i="3"/>
  <c r="S57" i="3"/>
  <c r="S58" i="3"/>
  <c r="S59" i="3"/>
  <c r="S60" i="3"/>
  <c r="S61" i="3"/>
  <c r="S62" i="3"/>
  <c r="S44" i="3"/>
  <c r="S45" i="3"/>
  <c r="S46" i="3"/>
  <c r="S47" i="3"/>
  <c r="S48" i="3"/>
  <c r="S49" i="3"/>
  <c r="S50" i="3"/>
  <c r="S51" i="3"/>
  <c r="S52" i="3"/>
  <c r="S53" i="3"/>
  <c r="S43" i="3"/>
  <c r="I69" i="3"/>
  <c r="I70" i="3"/>
  <c r="I71" i="3"/>
  <c r="I72" i="3"/>
  <c r="I73" i="3"/>
  <c r="I74" i="3"/>
  <c r="I75" i="3"/>
  <c r="I76" i="3"/>
  <c r="I61" i="3"/>
  <c r="I62" i="3"/>
  <c r="I63" i="3"/>
  <c r="I64" i="3"/>
  <c r="I65" i="3"/>
  <c r="I66" i="3"/>
  <c r="I67" i="3"/>
  <c r="I68" i="3"/>
  <c r="I53" i="3"/>
  <c r="I54" i="3"/>
  <c r="I55" i="3"/>
  <c r="I56" i="3"/>
  <c r="I57" i="3"/>
  <c r="I58" i="3"/>
  <c r="I59" i="3"/>
  <c r="I60" i="3"/>
  <c r="I47" i="3"/>
  <c r="I48" i="3"/>
  <c r="I49" i="3"/>
  <c r="I50" i="3"/>
  <c r="I51" i="3"/>
  <c r="I52" i="3"/>
  <c r="I44" i="3"/>
  <c r="I45" i="3"/>
  <c r="I46" i="3"/>
  <c r="I43" i="3"/>
  <c r="G12" i="3"/>
  <c r="G5" i="2"/>
  <c r="G4" i="2"/>
  <c r="D36" i="3"/>
  <c r="E36" i="3"/>
  <c r="F36" i="3"/>
  <c r="G36" i="3"/>
  <c r="H36" i="3"/>
  <c r="C36" i="3"/>
  <c r="C30" i="3"/>
  <c r="D30" i="3"/>
  <c r="E30" i="3"/>
  <c r="F30" i="3"/>
  <c r="G30" i="3"/>
  <c r="H30" i="3"/>
  <c r="C31" i="3"/>
  <c r="D31" i="3"/>
  <c r="E31" i="3"/>
  <c r="F31" i="3"/>
  <c r="G31" i="3"/>
  <c r="H31" i="3"/>
  <c r="C32" i="3"/>
  <c r="D32" i="3"/>
  <c r="E32" i="3"/>
  <c r="F32" i="3"/>
  <c r="G32" i="3"/>
  <c r="H32" i="3"/>
  <c r="C33" i="3"/>
  <c r="D33" i="3"/>
  <c r="E33" i="3"/>
  <c r="F33" i="3"/>
  <c r="G33" i="3"/>
  <c r="H33" i="3"/>
  <c r="C34" i="3"/>
  <c r="D34" i="3"/>
  <c r="E34" i="3"/>
  <c r="F34" i="3"/>
  <c r="G34" i="3"/>
  <c r="H34" i="3"/>
  <c r="C35" i="3"/>
  <c r="D35" i="3"/>
  <c r="E35" i="3"/>
  <c r="F35" i="3"/>
  <c r="G35" i="3"/>
  <c r="H35" i="3"/>
  <c r="C19" i="3"/>
  <c r="D19" i="3"/>
  <c r="E19" i="3"/>
  <c r="F19" i="3"/>
  <c r="G19" i="3"/>
  <c r="H19" i="3"/>
  <c r="C20" i="3"/>
  <c r="D20" i="3"/>
  <c r="E20" i="3"/>
  <c r="F20" i="3"/>
  <c r="G20" i="3"/>
  <c r="H20" i="3"/>
  <c r="C21" i="3"/>
  <c r="D21" i="3"/>
  <c r="E21" i="3"/>
  <c r="F21" i="3"/>
  <c r="G21" i="3"/>
  <c r="H21" i="3"/>
  <c r="C22" i="3"/>
  <c r="D22" i="3"/>
  <c r="E22" i="3"/>
  <c r="F22" i="3"/>
  <c r="G22" i="3"/>
  <c r="H22" i="3"/>
  <c r="C23" i="3"/>
  <c r="D23" i="3"/>
  <c r="E23" i="3"/>
  <c r="F23" i="3"/>
  <c r="G23" i="3"/>
  <c r="H23" i="3"/>
  <c r="C24" i="3"/>
  <c r="D24" i="3"/>
  <c r="E24" i="3"/>
  <c r="F24" i="3"/>
  <c r="G24" i="3"/>
  <c r="H24" i="3"/>
  <c r="C25" i="3"/>
  <c r="D25" i="3"/>
  <c r="E25" i="3"/>
  <c r="F25" i="3"/>
  <c r="G25" i="3"/>
  <c r="H25" i="3"/>
  <c r="C26" i="3"/>
  <c r="D26" i="3"/>
  <c r="E26" i="3"/>
  <c r="F26" i="3"/>
  <c r="G26" i="3"/>
  <c r="H26" i="3"/>
  <c r="C27" i="3"/>
  <c r="D27" i="3"/>
  <c r="E27" i="3"/>
  <c r="F27" i="3"/>
  <c r="G27" i="3"/>
  <c r="H27" i="3"/>
  <c r="C28" i="3"/>
  <c r="D28" i="3"/>
  <c r="E28" i="3"/>
  <c r="F28" i="3"/>
  <c r="G28" i="3"/>
  <c r="H28" i="3"/>
  <c r="C29" i="3"/>
  <c r="D29" i="3"/>
  <c r="E29" i="3"/>
  <c r="F29" i="3"/>
  <c r="G29" i="3"/>
  <c r="H29" i="3"/>
  <c r="C4" i="3"/>
  <c r="D4" i="3"/>
  <c r="E4" i="3"/>
  <c r="F4" i="3"/>
  <c r="G4" i="3"/>
  <c r="H4" i="3"/>
  <c r="C5" i="3"/>
  <c r="D5" i="3"/>
  <c r="E5" i="3"/>
  <c r="F5" i="3"/>
  <c r="G5" i="3"/>
  <c r="H5" i="3"/>
  <c r="C6" i="3"/>
  <c r="D6" i="3"/>
  <c r="E6" i="3"/>
  <c r="F6" i="3"/>
  <c r="G6" i="3"/>
  <c r="H6" i="3"/>
  <c r="C7" i="3"/>
  <c r="D7" i="3"/>
  <c r="E7" i="3"/>
  <c r="F7" i="3"/>
  <c r="G7" i="3"/>
  <c r="H7" i="3"/>
  <c r="C8" i="3"/>
  <c r="D8" i="3"/>
  <c r="E8" i="3"/>
  <c r="F8" i="3"/>
  <c r="G8" i="3"/>
  <c r="H8" i="3"/>
  <c r="C9" i="3"/>
  <c r="D9" i="3"/>
  <c r="E9" i="3"/>
  <c r="F9" i="3"/>
  <c r="G9" i="3"/>
  <c r="H9" i="3"/>
  <c r="C10" i="3"/>
  <c r="D10" i="3"/>
  <c r="E10" i="3"/>
  <c r="F10" i="3"/>
  <c r="G10" i="3"/>
  <c r="H10" i="3"/>
  <c r="C11" i="3"/>
  <c r="D11" i="3"/>
  <c r="E11" i="3"/>
  <c r="F11" i="3"/>
  <c r="G11" i="3"/>
  <c r="H11" i="3"/>
  <c r="C12" i="3"/>
  <c r="D12" i="3"/>
  <c r="E12" i="3"/>
  <c r="F12" i="3"/>
  <c r="H12" i="3"/>
  <c r="C13" i="3"/>
  <c r="D13" i="3"/>
  <c r="E13" i="3"/>
  <c r="F13" i="3"/>
  <c r="G13" i="3"/>
  <c r="H13" i="3"/>
  <c r="C14" i="3"/>
  <c r="D14" i="3"/>
  <c r="E14" i="3"/>
  <c r="F14" i="3"/>
  <c r="G14" i="3"/>
  <c r="H14" i="3"/>
  <c r="C15" i="3"/>
  <c r="D15" i="3"/>
  <c r="E15" i="3"/>
  <c r="F15" i="3"/>
  <c r="G15" i="3"/>
  <c r="H15" i="3"/>
  <c r="C16" i="3"/>
  <c r="D16" i="3"/>
  <c r="E16" i="3"/>
  <c r="F16" i="3"/>
  <c r="G16" i="3"/>
  <c r="H16" i="3"/>
  <c r="C17" i="3"/>
  <c r="D17" i="3"/>
  <c r="E17" i="3"/>
  <c r="F17" i="3"/>
  <c r="G17" i="3"/>
  <c r="H17" i="3"/>
  <c r="C18" i="3"/>
  <c r="D18" i="3"/>
  <c r="E18" i="3"/>
  <c r="F18" i="3"/>
  <c r="G18" i="3"/>
  <c r="H18" i="3"/>
  <c r="D3" i="3"/>
  <c r="E3" i="3"/>
  <c r="F3" i="3"/>
  <c r="G3" i="3"/>
  <c r="H3" i="3"/>
  <c r="C3" i="3"/>
  <c r="N76" i="3"/>
  <c r="O76" i="3"/>
  <c r="P76" i="3"/>
  <c r="Q76" i="3"/>
  <c r="R76" i="3"/>
  <c r="M76" i="3"/>
  <c r="C76" i="3"/>
  <c r="D76" i="3"/>
  <c r="E76" i="3"/>
  <c r="F76" i="3"/>
  <c r="G76" i="3"/>
  <c r="H69" i="3"/>
  <c r="H70" i="3"/>
  <c r="H71" i="3"/>
  <c r="H72" i="3"/>
  <c r="H73" i="3"/>
  <c r="H74" i="3"/>
  <c r="H75" i="3"/>
  <c r="H60" i="3"/>
  <c r="H61" i="3"/>
  <c r="H62" i="3"/>
  <c r="H63" i="3"/>
  <c r="H64" i="3"/>
  <c r="H65" i="3"/>
  <c r="H66" i="3"/>
  <c r="H67" i="3"/>
  <c r="H68" i="3"/>
  <c r="H44" i="3"/>
  <c r="H45" i="3"/>
  <c r="H46" i="3"/>
  <c r="H47" i="3"/>
  <c r="H48" i="3"/>
  <c r="H49" i="3"/>
  <c r="H50" i="3"/>
  <c r="H51" i="3"/>
  <c r="H52" i="3"/>
  <c r="H53" i="3"/>
  <c r="H54" i="3"/>
  <c r="H55" i="3"/>
  <c r="H56" i="3"/>
  <c r="H57" i="3"/>
  <c r="H58" i="3"/>
  <c r="H59" i="3"/>
  <c r="H43" i="3"/>
  <c r="H76" i="3" l="1"/>
  <c r="D5" i="2"/>
  <c r="B19" i="2"/>
  <c r="B18" i="2"/>
  <c r="B17" i="2"/>
  <c r="B14" i="2"/>
  <c r="B13" i="2"/>
  <c r="F9" i="2"/>
  <c r="E9" i="2"/>
  <c r="D9" i="2"/>
  <c r="C9" i="2"/>
  <c r="B9" i="2"/>
  <c r="G8" i="2"/>
  <c r="G7" i="2"/>
  <c r="C5" i="2"/>
  <c r="E5" i="2"/>
  <c r="F5" i="2"/>
  <c r="B5" i="2"/>
  <c r="R75" i="4"/>
  <c r="N75" i="4"/>
  <c r="O75" i="4"/>
  <c r="P75" i="4"/>
  <c r="Q75" i="4"/>
  <c r="M75" i="4"/>
  <c r="C36" i="4" s="1"/>
  <c r="D36" i="4"/>
  <c r="E36" i="4"/>
  <c r="F36" i="4"/>
  <c r="G36" i="4"/>
  <c r="H36" i="4"/>
  <c r="C30" i="4"/>
  <c r="D30" i="4"/>
  <c r="E30" i="4"/>
  <c r="F30" i="4"/>
  <c r="G30" i="4"/>
  <c r="H30" i="4"/>
  <c r="C31" i="4"/>
  <c r="D31" i="4"/>
  <c r="E31" i="4"/>
  <c r="F31" i="4"/>
  <c r="G31" i="4"/>
  <c r="H31" i="4"/>
  <c r="C32" i="4"/>
  <c r="D32" i="4"/>
  <c r="E32" i="4"/>
  <c r="F32" i="4"/>
  <c r="G32" i="4"/>
  <c r="H32" i="4"/>
  <c r="C33" i="4"/>
  <c r="D33" i="4"/>
  <c r="E33" i="4"/>
  <c r="F33" i="4"/>
  <c r="G33" i="4"/>
  <c r="H33" i="4"/>
  <c r="C34" i="4"/>
  <c r="D34" i="4"/>
  <c r="E34" i="4"/>
  <c r="F34" i="4"/>
  <c r="G34" i="4"/>
  <c r="H34" i="4"/>
  <c r="C35" i="4"/>
  <c r="D35" i="4"/>
  <c r="E35" i="4"/>
  <c r="F35" i="4"/>
  <c r="G35" i="4"/>
  <c r="H35" i="4"/>
  <c r="C18" i="4"/>
  <c r="D18" i="4"/>
  <c r="E18" i="4"/>
  <c r="F18" i="4"/>
  <c r="G18" i="4"/>
  <c r="C19" i="4"/>
  <c r="D19" i="4"/>
  <c r="E19" i="4"/>
  <c r="F19" i="4"/>
  <c r="G19" i="4"/>
  <c r="C20" i="4"/>
  <c r="D20" i="4"/>
  <c r="E20" i="4"/>
  <c r="F20" i="4"/>
  <c r="G20" i="4"/>
  <c r="C21" i="4"/>
  <c r="D21" i="4"/>
  <c r="E21" i="4"/>
  <c r="F21" i="4"/>
  <c r="G21" i="4"/>
  <c r="C22" i="4"/>
  <c r="D22" i="4"/>
  <c r="E22" i="4"/>
  <c r="F22" i="4"/>
  <c r="G22" i="4"/>
  <c r="H22" i="4"/>
  <c r="C23" i="4"/>
  <c r="D23" i="4"/>
  <c r="E23" i="4"/>
  <c r="F23" i="4"/>
  <c r="G23" i="4"/>
  <c r="C24" i="4"/>
  <c r="D24" i="4"/>
  <c r="E24" i="4"/>
  <c r="F24" i="4"/>
  <c r="G24" i="4"/>
  <c r="C25" i="4"/>
  <c r="D25" i="4"/>
  <c r="E25" i="4"/>
  <c r="F25" i="4"/>
  <c r="G25" i="4"/>
  <c r="C26" i="4"/>
  <c r="D26" i="4"/>
  <c r="E26" i="4"/>
  <c r="F26" i="4"/>
  <c r="G26" i="4"/>
  <c r="C27" i="4"/>
  <c r="D27" i="4"/>
  <c r="E27" i="4"/>
  <c r="F27" i="4"/>
  <c r="G27" i="4"/>
  <c r="C28" i="4"/>
  <c r="D28" i="4"/>
  <c r="E28" i="4"/>
  <c r="F28" i="4"/>
  <c r="G28" i="4"/>
  <c r="C29" i="4"/>
  <c r="D29" i="4"/>
  <c r="E29" i="4"/>
  <c r="F29" i="4"/>
  <c r="G29" i="4"/>
  <c r="C4" i="4"/>
  <c r="D4" i="4"/>
  <c r="E4" i="4"/>
  <c r="F4" i="4"/>
  <c r="G4" i="4"/>
  <c r="C5" i="4"/>
  <c r="D5" i="4"/>
  <c r="E5" i="4"/>
  <c r="F5" i="4"/>
  <c r="G5" i="4"/>
  <c r="C6" i="4"/>
  <c r="D6" i="4"/>
  <c r="E6" i="4"/>
  <c r="F6" i="4"/>
  <c r="G6" i="4"/>
  <c r="C7" i="4"/>
  <c r="D7" i="4"/>
  <c r="E7" i="4"/>
  <c r="F7" i="4"/>
  <c r="G7" i="4"/>
  <c r="C8" i="4"/>
  <c r="D8" i="4"/>
  <c r="E8" i="4"/>
  <c r="F8" i="4"/>
  <c r="G8" i="4"/>
  <c r="C9" i="4"/>
  <c r="D9" i="4"/>
  <c r="E9" i="4"/>
  <c r="F9" i="4"/>
  <c r="G9" i="4"/>
  <c r="C10" i="4"/>
  <c r="D10" i="4"/>
  <c r="E10" i="4"/>
  <c r="F10" i="4"/>
  <c r="G10" i="4"/>
  <c r="C11" i="4"/>
  <c r="D11" i="4"/>
  <c r="E11" i="4"/>
  <c r="F11" i="4"/>
  <c r="G11" i="4"/>
  <c r="C12" i="4"/>
  <c r="D12" i="4"/>
  <c r="E12" i="4"/>
  <c r="F12" i="4"/>
  <c r="G12" i="4"/>
  <c r="C13" i="4"/>
  <c r="D13" i="4"/>
  <c r="E13" i="4"/>
  <c r="F13" i="4"/>
  <c r="G13" i="4"/>
  <c r="C14" i="4"/>
  <c r="D14" i="4"/>
  <c r="E14" i="4"/>
  <c r="F14" i="4"/>
  <c r="G14" i="4"/>
  <c r="C15" i="4"/>
  <c r="D15" i="4"/>
  <c r="E15" i="4"/>
  <c r="F15" i="4"/>
  <c r="G15" i="4"/>
  <c r="C16" i="4"/>
  <c r="D16" i="4"/>
  <c r="E16" i="4"/>
  <c r="F16" i="4"/>
  <c r="G16" i="4"/>
  <c r="H16" i="4"/>
  <c r="C17" i="4"/>
  <c r="D17" i="4"/>
  <c r="E17" i="4"/>
  <c r="F17" i="4"/>
  <c r="G17" i="4"/>
  <c r="D3" i="4"/>
  <c r="E3" i="4"/>
  <c r="F3" i="4"/>
  <c r="G3" i="4"/>
  <c r="C3" i="4"/>
  <c r="A33" i="4"/>
  <c r="B33" i="4"/>
  <c r="A34" i="4"/>
  <c r="B34" i="4"/>
  <c r="A35" i="4"/>
  <c r="B35" i="4"/>
  <c r="A29" i="4"/>
  <c r="B29" i="4"/>
  <c r="A30" i="4"/>
  <c r="B30" i="4"/>
  <c r="A31" i="4"/>
  <c r="B31" i="4"/>
  <c r="A32" i="4"/>
  <c r="B32" i="4"/>
  <c r="A18" i="4"/>
  <c r="B18" i="4"/>
  <c r="A19" i="4"/>
  <c r="B19" i="4"/>
  <c r="A20" i="4"/>
  <c r="B20" i="4"/>
  <c r="A21" i="4"/>
  <c r="B21" i="4"/>
  <c r="A22" i="4"/>
  <c r="B22" i="4"/>
  <c r="A23" i="4"/>
  <c r="B23" i="4"/>
  <c r="A24" i="4"/>
  <c r="B24" i="4"/>
  <c r="A25" i="4"/>
  <c r="B25" i="4"/>
  <c r="A26" i="4"/>
  <c r="B26" i="4"/>
  <c r="A27" i="4"/>
  <c r="B27" i="4"/>
  <c r="A28" i="4"/>
  <c r="B28" i="4"/>
  <c r="A4" i="4"/>
  <c r="B4" i="4"/>
  <c r="A5" i="4"/>
  <c r="B5" i="4"/>
  <c r="A6" i="4"/>
  <c r="B6" i="4"/>
  <c r="A7" i="4"/>
  <c r="B7" i="4"/>
  <c r="A8" i="4"/>
  <c r="B8" i="4"/>
  <c r="A9" i="4"/>
  <c r="B9" i="4"/>
  <c r="A10" i="4"/>
  <c r="B10" i="4"/>
  <c r="A11" i="4"/>
  <c r="B11" i="4"/>
  <c r="A12" i="4"/>
  <c r="B12" i="4"/>
  <c r="A13" i="4"/>
  <c r="B13" i="4"/>
  <c r="A14" i="4"/>
  <c r="B14" i="4"/>
  <c r="A15" i="4"/>
  <c r="B15" i="4"/>
  <c r="A16" i="4"/>
  <c r="B16" i="4"/>
  <c r="A17" i="4"/>
  <c r="B17" i="4"/>
  <c r="B3" i="4"/>
  <c r="A3" i="4"/>
  <c r="R74" i="4"/>
  <c r="R73" i="4"/>
  <c r="R72" i="4"/>
  <c r="R71" i="4"/>
  <c r="R70" i="4"/>
  <c r="R69" i="4"/>
  <c r="R68" i="4"/>
  <c r="R67" i="4"/>
  <c r="H28" i="4" s="1"/>
  <c r="R66" i="4"/>
  <c r="R65" i="4"/>
  <c r="H26" i="4" s="1"/>
  <c r="R64" i="4"/>
  <c r="R63" i="4"/>
  <c r="H24" i="4" s="1"/>
  <c r="R62" i="4"/>
  <c r="R61" i="4"/>
  <c r="R60" i="4"/>
  <c r="R59" i="4"/>
  <c r="R58" i="4"/>
  <c r="R57" i="4"/>
  <c r="H18" i="4" s="1"/>
  <c r="R56" i="4"/>
  <c r="R55" i="4"/>
  <c r="R54" i="4"/>
  <c r="R53" i="4"/>
  <c r="H14" i="4" s="1"/>
  <c r="R52" i="4"/>
  <c r="R51" i="4"/>
  <c r="R50" i="4"/>
  <c r="R49" i="4"/>
  <c r="R48" i="4"/>
  <c r="R47" i="4"/>
  <c r="R46" i="4"/>
  <c r="R45" i="4"/>
  <c r="R44" i="4"/>
  <c r="R43" i="4"/>
  <c r="R42" i="4"/>
  <c r="G75" i="4"/>
  <c r="F75" i="4"/>
  <c r="E75" i="4"/>
  <c r="D75" i="4"/>
  <c r="C75" i="4"/>
  <c r="H74" i="4"/>
  <c r="H73" i="4"/>
  <c r="H72" i="4"/>
  <c r="H71" i="4"/>
  <c r="H70" i="4"/>
  <c r="H69" i="4"/>
  <c r="H68" i="4"/>
  <c r="H29" i="4" s="1"/>
  <c r="H67" i="4"/>
  <c r="H66" i="4"/>
  <c r="H27" i="4" s="1"/>
  <c r="H65" i="4"/>
  <c r="H64" i="4"/>
  <c r="H25" i="4" s="1"/>
  <c r="H63" i="4"/>
  <c r="H62" i="4"/>
  <c r="H23" i="4" s="1"/>
  <c r="H61" i="4"/>
  <c r="H60" i="4"/>
  <c r="H21" i="4" s="1"/>
  <c r="H59" i="4"/>
  <c r="H20" i="4" s="1"/>
  <c r="H58" i="4"/>
  <c r="H19" i="4" s="1"/>
  <c r="H57" i="4"/>
  <c r="H56" i="4"/>
  <c r="H17" i="4" s="1"/>
  <c r="H55" i="4"/>
  <c r="H54" i="4"/>
  <c r="H15" i="4" s="1"/>
  <c r="H53" i="4"/>
  <c r="H52" i="4"/>
  <c r="H13" i="4" s="1"/>
  <c r="H51" i="4"/>
  <c r="H50" i="4"/>
  <c r="H49" i="4"/>
  <c r="H48" i="4"/>
  <c r="H47" i="4"/>
  <c r="H46" i="4"/>
  <c r="H45" i="4"/>
  <c r="H44" i="4"/>
  <c r="H43" i="4"/>
  <c r="H42" i="4"/>
  <c r="H3" i="4" s="1"/>
  <c r="B15" i="2" l="1"/>
  <c r="G9" i="2"/>
  <c r="H75" i="4"/>
</calcChain>
</file>

<file path=xl/sharedStrings.xml><?xml version="1.0" encoding="utf-8"?>
<sst xmlns="http://schemas.openxmlformats.org/spreadsheetml/2006/main" count="250" uniqueCount="103">
  <si>
    <t>code</t>
  </si>
  <si>
    <t>省</t>
  </si>
  <si>
    <t>高速公路(fc=1)</t>
  </si>
  <si>
    <t>城市快速路/国道(fc=2)</t>
  </si>
  <si>
    <t>省道(fc=3)</t>
  </si>
  <si>
    <t>城市主干道和县道(fc=4)</t>
  </si>
  <si>
    <t>北京市</t>
  </si>
  <si>
    <t>天津市</t>
  </si>
  <si>
    <t>河北省</t>
  </si>
  <si>
    <t>山西省</t>
  </si>
  <si>
    <t>内蒙古自治区</t>
  </si>
  <si>
    <t>辽宁省</t>
  </si>
  <si>
    <t>吉林省</t>
  </si>
  <si>
    <t>黑龙江省</t>
  </si>
  <si>
    <t>上海市</t>
  </si>
  <si>
    <t>江苏省</t>
  </si>
  <si>
    <t>浙江省</t>
  </si>
  <si>
    <t>安徽省</t>
  </si>
  <si>
    <t>福建省</t>
  </si>
  <si>
    <t>江西省</t>
  </si>
  <si>
    <t>山东省</t>
  </si>
  <si>
    <t>河南省</t>
  </si>
  <si>
    <t>湖北省</t>
  </si>
  <si>
    <t>海南省</t>
  </si>
  <si>
    <t>广东省</t>
  </si>
  <si>
    <t>广西壮族自治区</t>
  </si>
  <si>
    <t>湖南省</t>
  </si>
  <si>
    <t>重庆市</t>
  </si>
  <si>
    <t>四川省</t>
  </si>
  <si>
    <t>贵州省</t>
  </si>
  <si>
    <t>云南省</t>
  </si>
  <si>
    <t>西藏自治区</t>
  </si>
  <si>
    <t>陕西省</t>
  </si>
  <si>
    <t>甘肃省</t>
  </si>
  <si>
    <t>青海省</t>
  </si>
  <si>
    <t>宁夏回族自治区</t>
  </si>
  <si>
    <t>新疆维吾尔自治区</t>
  </si>
  <si>
    <t>香港特别行政区</t>
  </si>
  <si>
    <t>澳门特别行政区</t>
  </si>
  <si>
    <t>全国道路总里程</t>
  </si>
  <si>
    <t>fc=5-9</t>
  </si>
  <si>
    <t>合计</t>
  </si>
  <si>
    <t>code</t>
    <phoneticPr fontId="0" type="noConversion"/>
  </si>
  <si>
    <t>高速公路(fc=1)</t>
    <phoneticPr fontId="0" type="noConversion"/>
  </si>
  <si>
    <t>城市快速路/国道(fc=2)</t>
    <phoneticPr fontId="0" type="noConversion"/>
  </si>
  <si>
    <t>省道(fc=3)</t>
    <phoneticPr fontId="0" type="noConversion"/>
  </si>
  <si>
    <t>城市主干道和县道(fc=4)</t>
    <phoneticPr fontId="0" type="noConversion"/>
  </si>
  <si>
    <t>次干道和乡道等(fc=5)</t>
    <phoneticPr fontId="0" type="noConversion"/>
  </si>
  <si>
    <t>总计</t>
  </si>
  <si>
    <t>北京市</t>
    <phoneticPr fontId="0" type="noConversion"/>
  </si>
  <si>
    <t>天津市</t>
    <phoneticPr fontId="0" type="noConversion"/>
  </si>
  <si>
    <t>河北省</t>
    <phoneticPr fontId="0" type="noConversion"/>
  </si>
  <si>
    <t>山西省</t>
    <phoneticPr fontId="0" type="noConversion"/>
  </si>
  <si>
    <t>内蒙古自治区</t>
    <phoneticPr fontId="0" type="noConversion"/>
  </si>
  <si>
    <t>辽宁省</t>
    <phoneticPr fontId="0" type="noConversion"/>
  </si>
  <si>
    <t>吉林省</t>
    <phoneticPr fontId="0" type="noConversion"/>
  </si>
  <si>
    <t>黑龙江省</t>
    <phoneticPr fontId="0" type="noConversion"/>
  </si>
  <si>
    <t>上海市</t>
    <phoneticPr fontId="0" type="noConversion"/>
  </si>
  <si>
    <t>江苏省</t>
    <phoneticPr fontId="0" type="noConversion"/>
  </si>
  <si>
    <t>浙江省</t>
    <phoneticPr fontId="0" type="noConversion"/>
  </si>
  <si>
    <t>安徽省</t>
    <phoneticPr fontId="0" type="noConversion"/>
  </si>
  <si>
    <t>福建省</t>
    <phoneticPr fontId="0" type="noConversion"/>
  </si>
  <si>
    <t>江西省</t>
    <phoneticPr fontId="0" type="noConversion"/>
  </si>
  <si>
    <t>山东省</t>
    <phoneticPr fontId="0" type="noConversion"/>
  </si>
  <si>
    <t>河南省</t>
    <phoneticPr fontId="0" type="noConversion"/>
  </si>
  <si>
    <t>湖北省</t>
    <phoneticPr fontId="0" type="noConversion"/>
  </si>
  <si>
    <t>湖南省</t>
    <phoneticPr fontId="0" type="noConversion"/>
  </si>
  <si>
    <t>广东省</t>
    <phoneticPr fontId="0" type="noConversion"/>
  </si>
  <si>
    <t>广西壮族自治区</t>
    <phoneticPr fontId="0" type="noConversion"/>
  </si>
  <si>
    <t>海南省</t>
    <phoneticPr fontId="0" type="noConversion"/>
  </si>
  <si>
    <t>重庆市</t>
    <phoneticPr fontId="0" type="noConversion"/>
  </si>
  <si>
    <t>四川省</t>
    <phoneticPr fontId="0" type="noConversion"/>
  </si>
  <si>
    <t>贵州省</t>
    <phoneticPr fontId="0" type="noConversion"/>
  </si>
  <si>
    <t>云南省</t>
    <phoneticPr fontId="0" type="noConversion"/>
  </si>
  <si>
    <t>西藏自治区</t>
    <phoneticPr fontId="0" type="noConversion"/>
  </si>
  <si>
    <t>陕西省</t>
    <phoneticPr fontId="0" type="noConversion"/>
  </si>
  <si>
    <t>甘肃省</t>
    <phoneticPr fontId="0" type="noConversion"/>
  </si>
  <si>
    <t>青海省</t>
    <phoneticPr fontId="0" type="noConversion"/>
  </si>
  <si>
    <t>宁夏回族自治区</t>
    <phoneticPr fontId="0" type="noConversion"/>
  </si>
  <si>
    <t>新疆维吾尔自治区</t>
    <phoneticPr fontId="0" type="noConversion"/>
  </si>
  <si>
    <t>香港特别行政区</t>
    <phoneticPr fontId="0" type="noConversion"/>
  </si>
  <si>
    <t>澳门特别行政区</t>
    <phoneticPr fontId="0" type="noConversion"/>
  </si>
  <si>
    <t>有官方名的道路里程</t>
  </si>
  <si>
    <t>EMG有官方或别名</t>
  </si>
  <si>
    <t>EMG总里程</t>
  </si>
  <si>
    <t>AutoNavi有官方名</t>
  </si>
  <si>
    <t>AutoNavi总里程</t>
  </si>
  <si>
    <t>fc=1</t>
  </si>
  <si>
    <t>fc=2</t>
  </si>
  <si>
    <t>fc=3</t>
  </si>
  <si>
    <t>fc=4</t>
  </si>
  <si>
    <t>fc=(others)</t>
  </si>
  <si>
    <t>fc=1-4</t>
  </si>
  <si>
    <t>EMG有官方名或别名</t>
  </si>
  <si>
    <t>Rate</t>
  </si>
  <si>
    <t>Road Name length（标准or地方名称 ： KM  ）</t>
  </si>
  <si>
    <t>全国道路总里程 KM</t>
  </si>
  <si>
    <t>fc:1-4</t>
  </si>
  <si>
    <t>全国数据对比结果</t>
  </si>
  <si>
    <t>EMG</t>
  </si>
  <si>
    <t>AutoNavi</t>
  </si>
  <si>
    <t>上海全部数据</t>
  </si>
  <si>
    <t>差距大的原因是由于：
1.AutoNavi fc=5的道路名称占比为18.41%，而EMG占比为24.96%；
2.全部等级的道路中，fc=5的道路最多，占一半左右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</si>
</sst>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_ "/>
  </numFmts>
  <fonts count="7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3"/>
      <charset val="134"/>
      <scheme val="minor"/>
    </font>
    <font>
      <sz val="10"/>
      <name val="Calibri"/>
      <family val="3"/>
      <charset val="134"/>
      <scheme val="minor"/>
    </font>
    <font>
      <sz val="10"/>
      <name val="宋体"/>
      <family val="3"/>
      <charset val="134"/>
    </font>
    <font>
      <sz val="10"/>
      <color theme="1"/>
      <name val="Calibri"/>
      <family val="2"/>
    </font>
    <font>
      <sz val="10.5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9" tint="-0.249977111117893"/>
        <bgColor indexed="64"/>
      </patternFill>
    </fill>
  </fills>
  <borders count="10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</borders>
  <cellStyleXfs count="1">
    <xf numFmtId="0" fontId="0" fillId="0" borderId="0"/>
  </cellStyleXfs>
  <cellXfs count="33">
    <xf numFmtId="0" fontId="0" fillId="0" borderId="0" xfId="0"/>
    <xf numFmtId="0" fontId="2" fillId="2" borderId="1" xfId="0" applyFont="1" applyFill="1" applyBorder="1"/>
    <xf numFmtId="0" fontId="2" fillId="0" borderId="1" xfId="0" applyFont="1" applyBorder="1"/>
    <xf numFmtId="0" fontId="3" fillId="0" borderId="2" xfId="0" applyFont="1" applyBorder="1" applyAlignment="1">
      <alignment vertical="center"/>
    </xf>
    <xf numFmtId="0" fontId="3" fillId="0" borderId="0" xfId="0" applyFont="1" applyBorder="1" applyAlignment="1">
      <alignment vertical="center"/>
    </xf>
    <xf numFmtId="0" fontId="2" fillId="0" borderId="1" xfId="0" applyFont="1" applyFill="1" applyBorder="1"/>
    <xf numFmtId="0" fontId="2" fillId="0" borderId="2" xfId="0" applyFont="1" applyBorder="1"/>
    <xf numFmtId="0" fontId="2" fillId="0" borderId="3" xfId="0" applyFont="1" applyFill="1" applyBorder="1"/>
    <xf numFmtId="0" fontId="2" fillId="0" borderId="3" xfId="0" applyFont="1" applyBorder="1"/>
    <xf numFmtId="0" fontId="2" fillId="0" borderId="2" xfId="0" applyFont="1" applyFill="1" applyBorder="1"/>
    <xf numFmtId="0" fontId="4" fillId="0" borderId="2" xfId="0" applyFont="1" applyFill="1" applyBorder="1" applyAlignment="1">
      <alignment vertical="center"/>
    </xf>
    <xf numFmtId="0" fontId="2" fillId="0" borderId="4" xfId="0" applyFont="1" applyFill="1" applyBorder="1"/>
    <xf numFmtId="0" fontId="2" fillId="0" borderId="5" xfId="0" applyFont="1" applyBorder="1"/>
    <xf numFmtId="0" fontId="4" fillId="0" borderId="0" xfId="0" applyFont="1" applyAlignment="1">
      <alignment vertical="center"/>
    </xf>
    <xf numFmtId="0" fontId="2" fillId="2" borderId="6" xfId="0" applyFont="1" applyFill="1" applyBorder="1" applyAlignment="1">
      <alignment horizontal="center"/>
    </xf>
    <xf numFmtId="0" fontId="2" fillId="2" borderId="7" xfId="0" applyFont="1" applyFill="1" applyBorder="1" applyAlignment="1">
      <alignment horizontal="center"/>
    </xf>
    <xf numFmtId="2" fontId="0" fillId="0" borderId="0" xfId="0" applyNumberFormat="1"/>
    <xf numFmtId="0" fontId="0" fillId="2" borderId="1" xfId="0" applyFont="1" applyFill="1" applyBorder="1"/>
    <xf numFmtId="0" fontId="0" fillId="0" borderId="1" xfId="0" applyBorder="1"/>
    <xf numFmtId="164" fontId="5" fillId="0" borderId="8" xfId="0" applyNumberFormat="1" applyFont="1" applyBorder="1" applyAlignment="1">
      <alignment horizontal="right" vertical="center"/>
    </xf>
    <xf numFmtId="164" fontId="6" fillId="0" borderId="8" xfId="0" applyNumberFormat="1" applyFont="1" applyBorder="1" applyAlignment="1">
      <alignment horizontal="right" vertical="center"/>
    </xf>
    <xf numFmtId="0" fontId="0" fillId="2" borderId="6" xfId="0" applyFont="1" applyFill="1" applyBorder="1" applyAlignment="1">
      <alignment horizontal="center"/>
    </xf>
    <xf numFmtId="0" fontId="0" fillId="2" borderId="7" xfId="0" applyFont="1" applyFill="1" applyBorder="1" applyAlignment="1">
      <alignment horizontal="center"/>
    </xf>
    <xf numFmtId="0" fontId="0" fillId="2" borderId="4" xfId="0" applyFont="1" applyFill="1" applyBorder="1" applyAlignment="1">
      <alignment horizontal="center"/>
    </xf>
    <xf numFmtId="10" fontId="0" fillId="0" borderId="0" xfId="0" applyNumberFormat="1"/>
    <xf numFmtId="164" fontId="0" fillId="0" borderId="0" xfId="0" applyNumberFormat="1"/>
    <xf numFmtId="10" fontId="1" fillId="3" borderId="0" xfId="0" applyNumberFormat="1" applyFont="1" applyFill="1"/>
    <xf numFmtId="0" fontId="0" fillId="0" borderId="0" xfId="0" applyAlignment="1">
      <alignment wrapText="1"/>
    </xf>
    <xf numFmtId="0" fontId="2" fillId="2" borderId="9" xfId="0" applyFont="1" applyFill="1" applyBorder="1"/>
    <xf numFmtId="0" fontId="0" fillId="2" borderId="9" xfId="0" applyFont="1" applyFill="1" applyBorder="1"/>
    <xf numFmtId="10" fontId="0" fillId="3" borderId="0" xfId="0" applyNumberFormat="1" applyFont="1" applyFill="1"/>
    <xf numFmtId="0" fontId="1" fillId="0" borderId="0" xfId="0" applyFont="1"/>
    <xf numFmtId="0" fontId="0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7</xdr:col>
      <xdr:colOff>241301</xdr:colOff>
      <xdr:row>13</xdr:row>
      <xdr:rowOff>142021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A3AA77A-3448-4202-81ED-23E732DF7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4508500" cy="2535970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0</xdr:row>
      <xdr:rowOff>0</xdr:rowOff>
    </xdr:from>
    <xdr:to>
      <xdr:col>14</xdr:col>
      <xdr:colOff>527050</xdr:colOff>
      <xdr:row>13</xdr:row>
      <xdr:rowOff>120650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1B372A-359B-4EC1-8CDF-6795A9A46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91050" y="0"/>
          <a:ext cx="4470400" cy="2514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19050</xdr:rowOff>
    </xdr:from>
    <xdr:to>
      <xdr:col>7</xdr:col>
      <xdr:colOff>248356</xdr:colOff>
      <xdr:row>27</xdr:row>
      <xdr:rowOff>165100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1CCF22C-0197-4439-BAC6-F12F4C449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597150"/>
          <a:ext cx="4515556" cy="2540000"/>
        </a:xfrm>
        <a:prstGeom prst="rect">
          <a:avLst/>
        </a:prstGeom>
      </xdr:spPr>
    </xdr:pic>
    <xdr:clientData/>
  </xdr:twoCellAnchor>
  <xdr:twoCellAnchor editAs="oneCell">
    <xdr:from>
      <xdr:col>7</xdr:col>
      <xdr:colOff>321731</xdr:colOff>
      <xdr:row>14</xdr:row>
      <xdr:rowOff>19050</xdr:rowOff>
    </xdr:from>
    <xdr:to>
      <xdr:col>14</xdr:col>
      <xdr:colOff>460802</xdr:colOff>
      <xdr:row>27</xdr:row>
      <xdr:rowOff>165100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69BCCD4-EF6A-40F7-9BB7-AF89B7A8A3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88931" y="2597150"/>
          <a:ext cx="4406271" cy="25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6350</xdr:rowOff>
    </xdr:from>
    <xdr:to>
      <xdr:col>7</xdr:col>
      <xdr:colOff>254000</xdr:colOff>
      <xdr:row>42</xdr:row>
      <xdr:rowOff>155575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F5A155A-0569-4020-870F-957A74D6E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346700"/>
          <a:ext cx="4521200" cy="25431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AE04E-AFEB-4164-8CE7-2711895568AD}">
  <dimension ref="A1:D4"/>
  <sheetViews>
    <sheetView tabSelected="1" workbookViewId="0">
      <selection activeCell="D2" sqref="D2"/>
    </sheetView>
  </sheetViews>
  <sheetFormatPr defaultRowHeight="14.5"/>
  <cols>
    <col min="1" max="1" width="18.453125" customWidth="1"/>
    <col min="2" max="2" width="19.81640625" customWidth="1"/>
    <col min="4" max="4" width="42.54296875" customWidth="1"/>
  </cols>
  <sheetData>
    <row r="1" spans="1:4">
      <c r="A1" s="32"/>
      <c r="B1" s="31" t="s">
        <v>99</v>
      </c>
      <c r="C1" s="31" t="s">
        <v>100</v>
      </c>
    </row>
    <row r="2" spans="1:4" ht="100" customHeight="1">
      <c r="A2" s="32" t="s">
        <v>98</v>
      </c>
      <c r="B2" s="24">
        <f>EMG全国!H36</f>
        <v>0.40199405600987459</v>
      </c>
      <c r="C2" s="24">
        <f>'AutoNavi 全国'!H36</f>
        <v>0.27850435764903314</v>
      </c>
      <c r="D2" s="27" t="s">
        <v>102</v>
      </c>
    </row>
    <row r="3" spans="1:4">
      <c r="A3" s="32" t="s">
        <v>97</v>
      </c>
      <c r="B3" s="24">
        <f>EMG全国!I36</f>
        <v>0.96269994622038058</v>
      </c>
      <c r="C3" s="24">
        <f>'AutoNavi 全国'!I36</f>
        <v>0.97697435576569158</v>
      </c>
    </row>
    <row r="4" spans="1:4">
      <c r="A4" s="32" t="s">
        <v>101</v>
      </c>
      <c r="B4" s="24">
        <f>上海对比!G5</f>
        <v>0.36697008671962539</v>
      </c>
      <c r="C4" s="24">
        <f>上海对比!G9</f>
        <v>0.3870787731562042</v>
      </c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E69CE-405B-43EA-8E06-3394E8E045F9}">
  <dimension ref="A1:S76"/>
  <sheetViews>
    <sheetView topLeftCell="A61" workbookViewId="0">
      <selection activeCell="G78" sqref="G78"/>
    </sheetView>
  </sheetViews>
  <sheetFormatPr defaultRowHeight="14.5"/>
  <cols>
    <col min="2" max="2" width="8.7265625" customWidth="1"/>
    <col min="3" max="3" width="9.90625" customWidth="1"/>
    <col min="4" max="4" width="10" customWidth="1"/>
    <col min="6" max="6" width="8.6328125" customWidth="1"/>
    <col min="7" max="7" width="9.6328125" customWidth="1"/>
    <col min="8" max="8" width="8.1796875" customWidth="1"/>
    <col min="9" max="9" width="10.54296875" customWidth="1"/>
    <col min="10" max="10" width="16.26953125" customWidth="1"/>
  </cols>
  <sheetData>
    <row r="1" spans="1:9">
      <c r="A1" s="14" t="s">
        <v>95</v>
      </c>
      <c r="B1" s="15"/>
      <c r="C1" s="15"/>
      <c r="D1" s="15"/>
      <c r="E1" s="15"/>
      <c r="F1" s="15"/>
      <c r="G1" s="15"/>
      <c r="H1" s="15"/>
    </row>
    <row r="2" spans="1:9">
      <c r="A2" s="1" t="s">
        <v>0</v>
      </c>
      <c r="B2" s="1" t="s">
        <v>1</v>
      </c>
      <c r="C2" s="1" t="s">
        <v>2</v>
      </c>
      <c r="D2" s="1" t="s">
        <v>3</v>
      </c>
      <c r="E2" s="1" t="s">
        <v>4</v>
      </c>
      <c r="F2" s="1" t="s">
        <v>5</v>
      </c>
      <c r="G2" s="1" t="s">
        <v>40</v>
      </c>
      <c r="H2" s="1" t="s">
        <v>41</v>
      </c>
      <c r="I2" s="28" t="s">
        <v>92</v>
      </c>
    </row>
    <row r="3" spans="1:9">
      <c r="A3" s="2">
        <v>11</v>
      </c>
      <c r="B3" s="2" t="s">
        <v>6</v>
      </c>
      <c r="C3" s="24">
        <f>C43/M43</f>
        <v>0.99589403707900093</v>
      </c>
      <c r="D3" s="24">
        <f t="shared" ref="D3:I18" si="0">D43/N43</f>
        <v>0.99646963240924213</v>
      </c>
      <c r="E3" s="24">
        <f t="shared" si="0"/>
        <v>0.99304834125825481</v>
      </c>
      <c r="F3" s="24">
        <f t="shared" si="0"/>
        <v>0.98394784988175721</v>
      </c>
      <c r="G3" s="24">
        <f t="shared" si="0"/>
        <v>0.2065202271357944</v>
      </c>
      <c r="H3" s="24">
        <f t="shared" si="0"/>
        <v>0.32317724912850654</v>
      </c>
      <c r="I3" s="24">
        <f t="shared" si="0"/>
        <v>0.99012919220339224</v>
      </c>
    </row>
    <row r="4" spans="1:9">
      <c r="A4" s="2">
        <v>12</v>
      </c>
      <c r="B4" s="2" t="s">
        <v>7</v>
      </c>
      <c r="C4" s="24">
        <f t="shared" ref="C4:C18" si="1">C44/M44</f>
        <v>1</v>
      </c>
      <c r="D4" s="24">
        <f t="shared" ref="D4:D19" si="2">D44/N44</f>
        <v>0.99644140529602609</v>
      </c>
      <c r="E4" s="24">
        <f t="shared" ref="E4:E19" si="3">E44/O44</f>
        <v>0.99256218002478436</v>
      </c>
      <c r="F4" s="24">
        <f t="shared" ref="F4:F19" si="4">F44/P44</f>
        <v>0.9830019066797443</v>
      </c>
      <c r="G4" s="24">
        <f t="shared" ref="G4:G19" si="5">G44/Q44</f>
        <v>0.19498204173404704</v>
      </c>
      <c r="H4" s="24">
        <f t="shared" ref="H4:I19" si="6">H44/R44</f>
        <v>0.327003282408171</v>
      </c>
      <c r="I4" s="24">
        <f t="shared" si="0"/>
        <v>0.99185104731810103</v>
      </c>
    </row>
    <row r="5" spans="1:9">
      <c r="A5" s="2">
        <v>13</v>
      </c>
      <c r="B5" s="2" t="s">
        <v>8</v>
      </c>
      <c r="C5" s="24">
        <f t="shared" si="1"/>
        <v>0.99895911990043362</v>
      </c>
      <c r="D5" s="24">
        <f t="shared" si="2"/>
        <v>0.99480023311532739</v>
      </c>
      <c r="E5" s="24">
        <f t="shared" si="3"/>
        <v>0.9659838558947309</v>
      </c>
      <c r="F5" s="24">
        <f t="shared" si="4"/>
        <v>0.91659633436487375</v>
      </c>
      <c r="G5" s="24">
        <f t="shared" si="5"/>
        <v>0.16281095968764886</v>
      </c>
      <c r="H5" s="24">
        <f t="shared" si="6"/>
        <v>0.29871662874856664</v>
      </c>
      <c r="I5" s="24">
        <f t="shared" si="0"/>
        <v>0.95886442595786292</v>
      </c>
    </row>
    <row r="6" spans="1:9">
      <c r="A6" s="2">
        <v>14</v>
      </c>
      <c r="B6" s="2" t="s">
        <v>9</v>
      </c>
      <c r="C6" s="24">
        <f t="shared" si="1"/>
        <v>0.99687817016525293</v>
      </c>
      <c r="D6" s="24">
        <f t="shared" si="2"/>
        <v>0.98481614351527269</v>
      </c>
      <c r="E6" s="24">
        <f t="shared" si="3"/>
        <v>0.9720770611347358</v>
      </c>
      <c r="F6" s="24">
        <f t="shared" si="4"/>
        <v>0.94857537861679209</v>
      </c>
      <c r="G6" s="24">
        <f t="shared" si="5"/>
        <v>0.39219648832894666</v>
      </c>
      <c r="H6" s="24">
        <f t="shared" si="6"/>
        <v>0.56698596928486233</v>
      </c>
      <c r="I6" s="24">
        <f t="shared" si="0"/>
        <v>0.96808265943059402</v>
      </c>
    </row>
    <row r="7" spans="1:9">
      <c r="A7" s="2">
        <v>15</v>
      </c>
      <c r="B7" s="2" t="s">
        <v>10</v>
      </c>
      <c r="C7" s="24">
        <f t="shared" si="1"/>
        <v>0.99899525215980112</v>
      </c>
      <c r="D7" s="24">
        <f t="shared" si="2"/>
        <v>0.99277755121993327</v>
      </c>
      <c r="E7" s="24">
        <f t="shared" si="3"/>
        <v>0.97237324359916621</v>
      </c>
      <c r="F7" s="24">
        <f t="shared" si="4"/>
        <v>0.85781208808671383</v>
      </c>
      <c r="G7" s="24">
        <f t="shared" si="5"/>
        <v>0.24574844477462288</v>
      </c>
      <c r="H7" s="24">
        <f t="shared" si="6"/>
        <v>0.46566906126544022</v>
      </c>
      <c r="I7" s="24">
        <f t="shared" si="0"/>
        <v>0.93314391838885968</v>
      </c>
    </row>
    <row r="8" spans="1:9">
      <c r="A8" s="2">
        <v>21</v>
      </c>
      <c r="B8" s="2" t="s">
        <v>11</v>
      </c>
      <c r="C8" s="24">
        <f t="shared" si="1"/>
        <v>0.99972639387122275</v>
      </c>
      <c r="D8" s="24">
        <f t="shared" si="2"/>
        <v>0.9884610001694204</v>
      </c>
      <c r="E8" s="24">
        <f t="shared" si="3"/>
        <v>0.98434822902876762</v>
      </c>
      <c r="F8" s="24">
        <f t="shared" si="4"/>
        <v>0.96147744986657502</v>
      </c>
      <c r="G8" s="24">
        <f t="shared" si="5"/>
        <v>0.2273209186105663</v>
      </c>
      <c r="H8" s="24">
        <f t="shared" si="6"/>
        <v>0.37214544846698161</v>
      </c>
      <c r="I8" s="24">
        <f t="shared" si="0"/>
        <v>0.97812408452460875</v>
      </c>
    </row>
    <row r="9" spans="1:9">
      <c r="A9" s="2">
        <v>22</v>
      </c>
      <c r="B9" s="2" t="s">
        <v>12</v>
      </c>
      <c r="C9" s="24">
        <f t="shared" si="1"/>
        <v>0.99855019413332125</v>
      </c>
      <c r="D9" s="24">
        <f t="shared" si="2"/>
        <v>0.99550230043454013</v>
      </c>
      <c r="E9" s="24">
        <f t="shared" si="3"/>
        <v>0.95582281207267661</v>
      </c>
      <c r="F9" s="24">
        <f t="shared" si="4"/>
        <v>0.89369006565991738</v>
      </c>
      <c r="G9" s="24">
        <f t="shared" si="5"/>
        <v>0.2245606851715517</v>
      </c>
      <c r="H9" s="24">
        <f t="shared" si="6"/>
        <v>0.34961358055555125</v>
      </c>
      <c r="I9" s="24">
        <f t="shared" si="0"/>
        <v>0.94698535702325481</v>
      </c>
    </row>
    <row r="10" spans="1:9">
      <c r="A10" s="2">
        <v>23</v>
      </c>
      <c r="B10" s="2" t="s">
        <v>13</v>
      </c>
      <c r="C10" s="24">
        <f t="shared" si="1"/>
        <v>0.99940789636843097</v>
      </c>
      <c r="D10" s="24">
        <f t="shared" si="2"/>
        <v>0.98809427471197886</v>
      </c>
      <c r="E10" s="24">
        <f t="shared" si="3"/>
        <v>0.98230539486783652</v>
      </c>
      <c r="F10" s="24">
        <f t="shared" si="4"/>
        <v>0.93366188129419336</v>
      </c>
      <c r="G10" s="24">
        <f t="shared" si="5"/>
        <v>0.31420775204647611</v>
      </c>
      <c r="H10" s="24">
        <f t="shared" si="6"/>
        <v>0.4166575090561222</v>
      </c>
      <c r="I10" s="24">
        <f t="shared" si="0"/>
        <v>0.97393982403545198</v>
      </c>
    </row>
    <row r="11" spans="1:9">
      <c r="A11" s="2">
        <v>31</v>
      </c>
      <c r="B11" s="2" t="s">
        <v>14</v>
      </c>
      <c r="C11" s="24">
        <f t="shared" si="1"/>
        <v>0.99427717339512578</v>
      </c>
      <c r="D11" s="24">
        <f t="shared" si="2"/>
        <v>0.99928245701823126</v>
      </c>
      <c r="E11" s="24">
        <f t="shared" si="3"/>
        <v>0.99569772598487283</v>
      </c>
      <c r="F11" s="24">
        <f t="shared" si="4"/>
        <v>0.98300280175321353</v>
      </c>
      <c r="G11" s="24">
        <f t="shared" si="5"/>
        <v>0.24892808794450486</v>
      </c>
      <c r="H11" s="24">
        <f t="shared" si="6"/>
        <v>0.36710584700026727</v>
      </c>
      <c r="I11" s="24">
        <f t="shared" si="0"/>
        <v>0.98938904773626712</v>
      </c>
    </row>
    <row r="12" spans="1:9">
      <c r="A12" s="2">
        <v>32</v>
      </c>
      <c r="B12" s="2" t="s">
        <v>15</v>
      </c>
      <c r="C12" s="24">
        <f t="shared" si="1"/>
        <v>0.99998403297191296</v>
      </c>
      <c r="D12" s="24">
        <f t="shared" si="2"/>
        <v>0.99558902829205165</v>
      </c>
      <c r="E12" s="24">
        <f t="shared" si="3"/>
        <v>0.99248914630768281</v>
      </c>
      <c r="F12" s="24">
        <f t="shared" si="4"/>
        <v>0.97364559531207562</v>
      </c>
      <c r="G12" s="24">
        <f t="shared" si="5"/>
        <v>0.29126943976507963</v>
      </c>
      <c r="H12" s="24">
        <f t="shared" si="6"/>
        <v>0.41862231936010885</v>
      </c>
      <c r="I12" s="24">
        <f t="shared" si="0"/>
        <v>0.98445774487169135</v>
      </c>
    </row>
    <row r="13" spans="1:9">
      <c r="A13" s="2">
        <v>33</v>
      </c>
      <c r="B13" s="2" t="s">
        <v>16</v>
      </c>
      <c r="C13" s="24">
        <f t="shared" si="1"/>
        <v>0.99986953233692999</v>
      </c>
      <c r="D13" s="24">
        <f t="shared" si="2"/>
        <v>0.99125356739238446</v>
      </c>
      <c r="E13" s="24">
        <f t="shared" si="3"/>
        <v>0.98619508774782283</v>
      </c>
      <c r="F13" s="24">
        <f t="shared" si="4"/>
        <v>0.95376457079269505</v>
      </c>
      <c r="G13" s="24">
        <f t="shared" si="5"/>
        <v>0.2301279133204692</v>
      </c>
      <c r="H13" s="24">
        <f t="shared" si="6"/>
        <v>0.38995551986757482</v>
      </c>
      <c r="I13" s="24">
        <f t="shared" si="0"/>
        <v>0.97052379478803352</v>
      </c>
    </row>
    <row r="14" spans="1:9">
      <c r="A14" s="2">
        <v>34</v>
      </c>
      <c r="B14" s="2" t="s">
        <v>17</v>
      </c>
      <c r="C14" s="24">
        <f t="shared" si="1"/>
        <v>0.99991141217237967</v>
      </c>
      <c r="D14" s="24">
        <f t="shared" si="2"/>
        <v>0.99085957363354715</v>
      </c>
      <c r="E14" s="24">
        <f t="shared" si="3"/>
        <v>0.9845387126363363</v>
      </c>
      <c r="F14" s="24">
        <f t="shared" si="4"/>
        <v>0.96697205464938718</v>
      </c>
      <c r="G14" s="24">
        <f t="shared" si="5"/>
        <v>0.14573003306176399</v>
      </c>
      <c r="H14" s="24">
        <f t="shared" si="6"/>
        <v>0.25887686578125924</v>
      </c>
      <c r="I14" s="24">
        <f t="shared" si="0"/>
        <v>0.97860782208537467</v>
      </c>
    </row>
    <row r="15" spans="1:9">
      <c r="A15" s="2">
        <v>35</v>
      </c>
      <c r="B15" s="2" t="s">
        <v>18</v>
      </c>
      <c r="C15" s="24">
        <f t="shared" si="1"/>
        <v>0.9993888758017988</v>
      </c>
      <c r="D15" s="24">
        <f t="shared" si="2"/>
        <v>0.98840209663749878</v>
      </c>
      <c r="E15" s="24">
        <f t="shared" si="3"/>
        <v>0.97760707337346209</v>
      </c>
      <c r="F15" s="24">
        <f t="shared" si="4"/>
        <v>0.96026816345409782</v>
      </c>
      <c r="G15" s="24">
        <f t="shared" si="5"/>
        <v>0.37477047809201641</v>
      </c>
      <c r="H15" s="24">
        <f t="shared" si="6"/>
        <v>0.52666776217726174</v>
      </c>
      <c r="I15" s="24">
        <f t="shared" si="0"/>
        <v>0.97643332627492818</v>
      </c>
    </row>
    <row r="16" spans="1:9">
      <c r="A16" s="2">
        <v>36</v>
      </c>
      <c r="B16" s="2" t="s">
        <v>19</v>
      </c>
      <c r="C16" s="24">
        <f t="shared" si="1"/>
        <v>0.99982791955570149</v>
      </c>
      <c r="D16" s="24">
        <f t="shared" si="2"/>
        <v>0.99466268771498667</v>
      </c>
      <c r="E16" s="24">
        <f t="shared" si="3"/>
        <v>0.97006991289397282</v>
      </c>
      <c r="F16" s="24">
        <f t="shared" si="4"/>
        <v>0.94426995770052113</v>
      </c>
      <c r="G16" s="24">
        <f t="shared" si="5"/>
        <v>0.24825880840880546</v>
      </c>
      <c r="H16" s="24">
        <f t="shared" si="6"/>
        <v>0.42703740664177831</v>
      </c>
      <c r="I16" s="24">
        <f t="shared" si="0"/>
        <v>0.96835034963046185</v>
      </c>
    </row>
    <row r="17" spans="1:9">
      <c r="A17" s="2">
        <v>37</v>
      </c>
      <c r="B17" s="2" t="s">
        <v>20</v>
      </c>
      <c r="C17" s="24">
        <f t="shared" si="1"/>
        <v>0.99823852175993999</v>
      </c>
      <c r="D17" s="24">
        <f t="shared" si="2"/>
        <v>0.99492184813887929</v>
      </c>
      <c r="E17" s="24">
        <f t="shared" si="3"/>
        <v>0.98755000076797661</v>
      </c>
      <c r="F17" s="24">
        <f t="shared" si="4"/>
        <v>0.93123147694563047</v>
      </c>
      <c r="G17" s="24">
        <f t="shared" si="5"/>
        <v>0.12214540124877916</v>
      </c>
      <c r="H17" s="24">
        <f t="shared" si="6"/>
        <v>0.26298859293136706</v>
      </c>
      <c r="I17" s="24">
        <f t="shared" si="0"/>
        <v>0.96386803257791043</v>
      </c>
    </row>
    <row r="18" spans="1:9">
      <c r="A18" s="2">
        <v>41</v>
      </c>
      <c r="B18" s="2" t="s">
        <v>21</v>
      </c>
      <c r="C18" s="24">
        <f t="shared" si="1"/>
        <v>1</v>
      </c>
      <c r="D18" s="24">
        <f t="shared" si="2"/>
        <v>0.99626369795865022</v>
      </c>
      <c r="E18" s="24">
        <f t="shared" si="3"/>
        <v>0.98250126356904832</v>
      </c>
      <c r="F18" s="24">
        <f t="shared" si="4"/>
        <v>0.93970923724504507</v>
      </c>
      <c r="G18" s="24">
        <f t="shared" si="5"/>
        <v>0.20050194368653179</v>
      </c>
      <c r="H18" s="24">
        <f t="shared" si="6"/>
        <v>0.36288545569776021</v>
      </c>
      <c r="I18" s="24">
        <f t="shared" si="0"/>
        <v>0.9687670931165171</v>
      </c>
    </row>
    <row r="19" spans="1:9">
      <c r="A19" s="2">
        <v>42</v>
      </c>
      <c r="B19" s="2" t="s">
        <v>22</v>
      </c>
      <c r="C19" s="24">
        <f>C59/M59</f>
        <v>0.99795908372400932</v>
      </c>
      <c r="D19" s="24">
        <f t="shared" si="2"/>
        <v>0.9955680476056874</v>
      </c>
      <c r="E19" s="24">
        <f t="shared" si="3"/>
        <v>0.97907681166152705</v>
      </c>
      <c r="F19" s="24">
        <f t="shared" si="4"/>
        <v>0.95802879402433638</v>
      </c>
      <c r="G19" s="24">
        <f t="shared" si="5"/>
        <v>0.3188039911150331</v>
      </c>
      <c r="H19" s="24">
        <f t="shared" si="6"/>
        <v>0.46176081918110012</v>
      </c>
      <c r="I19" s="24">
        <f t="shared" si="6"/>
        <v>0.97597590050409599</v>
      </c>
    </row>
    <row r="20" spans="1:9">
      <c r="A20" s="2">
        <v>43</v>
      </c>
      <c r="B20" s="2" t="s">
        <v>23</v>
      </c>
      <c r="C20" s="24">
        <f t="shared" ref="C20:C29" si="7">C60/M60</f>
        <v>0.99117094349403845</v>
      </c>
      <c r="D20" s="24">
        <f t="shared" ref="D20:D36" si="8">D60/N60</f>
        <v>0.98088099326376965</v>
      </c>
      <c r="E20" s="24">
        <f t="shared" ref="E20:E36" si="9">E60/O60</f>
        <v>0.99411070292746961</v>
      </c>
      <c r="F20" s="24">
        <f t="shared" ref="F20:F36" si="10">F60/P60</f>
        <v>0.95102398358279827</v>
      </c>
      <c r="G20" s="24">
        <f t="shared" ref="G20:G36" si="11">G60/Q60</f>
        <v>0.19690823823739781</v>
      </c>
      <c r="H20" s="24">
        <f t="shared" ref="H20:I36" si="12">H60/R60</f>
        <v>0.35929570140160666</v>
      </c>
      <c r="I20" s="24">
        <f t="shared" si="12"/>
        <v>0.97343275304140386</v>
      </c>
    </row>
    <row r="21" spans="1:9">
      <c r="A21" s="2">
        <v>44</v>
      </c>
      <c r="B21" s="2" t="s">
        <v>24</v>
      </c>
      <c r="C21" s="24">
        <f t="shared" si="7"/>
        <v>0.99805189502124469</v>
      </c>
      <c r="D21" s="24">
        <f t="shared" si="8"/>
        <v>0.99761103852873012</v>
      </c>
      <c r="E21" s="24">
        <f t="shared" si="9"/>
        <v>0.98390570694374313</v>
      </c>
      <c r="F21" s="24">
        <f t="shared" si="10"/>
        <v>0.97349066308693</v>
      </c>
      <c r="G21" s="24">
        <f t="shared" si="11"/>
        <v>0.40255647761564933</v>
      </c>
      <c r="H21" s="24">
        <f t="shared" si="12"/>
        <v>0.53462899685055232</v>
      </c>
      <c r="I21" s="24">
        <f t="shared" si="12"/>
        <v>0.98416244089011262</v>
      </c>
    </row>
    <row r="22" spans="1:9">
      <c r="A22" s="2">
        <v>45</v>
      </c>
      <c r="B22" s="2" t="s">
        <v>25</v>
      </c>
      <c r="C22" s="24">
        <f t="shared" si="7"/>
        <v>0.99913730827427938</v>
      </c>
      <c r="D22" s="24">
        <f t="shared" si="8"/>
        <v>0.99650031215606516</v>
      </c>
      <c r="E22" s="24">
        <f t="shared" si="9"/>
        <v>0.97631593110052128</v>
      </c>
      <c r="F22" s="24">
        <f t="shared" si="10"/>
        <v>0.92249541520543099</v>
      </c>
      <c r="G22" s="24">
        <f t="shared" si="11"/>
        <v>0.22742127696399897</v>
      </c>
      <c r="H22" s="24">
        <f t="shared" si="12"/>
        <v>0.40132304717878736</v>
      </c>
      <c r="I22" s="24">
        <f t="shared" si="12"/>
        <v>0.95886562346638571</v>
      </c>
    </row>
    <row r="23" spans="1:9">
      <c r="A23" s="5">
        <v>46</v>
      </c>
      <c r="B23" s="5" t="s">
        <v>26</v>
      </c>
      <c r="C23" s="24">
        <f t="shared" si="7"/>
        <v>0.99995887576818188</v>
      </c>
      <c r="D23" s="24">
        <f t="shared" si="8"/>
        <v>0.99438046618386167</v>
      </c>
      <c r="E23" s="24">
        <f t="shared" si="9"/>
        <v>0.97869189283503821</v>
      </c>
      <c r="F23" s="24">
        <f t="shared" si="10"/>
        <v>0.96422221655097318</v>
      </c>
      <c r="G23" s="24">
        <f t="shared" si="11"/>
        <v>0.27481407302671623</v>
      </c>
      <c r="H23" s="24">
        <f t="shared" si="12"/>
        <v>0.44582619458106887</v>
      </c>
      <c r="I23" s="24">
        <f t="shared" si="12"/>
        <v>0.97803205672212334</v>
      </c>
    </row>
    <row r="24" spans="1:9">
      <c r="A24" s="5">
        <v>50</v>
      </c>
      <c r="B24" s="5" t="s">
        <v>27</v>
      </c>
      <c r="C24" s="24">
        <f t="shared" si="7"/>
        <v>0.99926595425144193</v>
      </c>
      <c r="D24" s="24">
        <f t="shared" si="8"/>
        <v>0.98804780876494025</v>
      </c>
      <c r="E24" s="24">
        <f t="shared" si="9"/>
        <v>0.97684538059637638</v>
      </c>
      <c r="F24" s="24">
        <f t="shared" si="10"/>
        <v>0.9059340569980695</v>
      </c>
      <c r="G24" s="24">
        <f t="shared" si="11"/>
        <v>0.12964197323190962</v>
      </c>
      <c r="H24" s="24">
        <f t="shared" si="12"/>
        <v>0.24719027821203862</v>
      </c>
      <c r="I24" s="24">
        <f t="shared" si="12"/>
        <v>0.9555344184573471</v>
      </c>
    </row>
    <row r="25" spans="1:9">
      <c r="A25" s="5">
        <v>51</v>
      </c>
      <c r="B25" s="5" t="s">
        <v>28</v>
      </c>
      <c r="C25" s="24">
        <f t="shared" si="7"/>
        <v>0.99974090252049463</v>
      </c>
      <c r="D25" s="24">
        <f t="shared" si="8"/>
        <v>0.99439830429727039</v>
      </c>
      <c r="E25" s="24">
        <f t="shared" si="9"/>
        <v>0.97871699111522903</v>
      </c>
      <c r="F25" s="24">
        <f t="shared" si="10"/>
        <v>0.89682984403380006</v>
      </c>
      <c r="G25" s="24">
        <f t="shared" si="11"/>
        <v>0.24769760866698418</v>
      </c>
      <c r="H25" s="24">
        <f t="shared" si="12"/>
        <v>0.41060959356182858</v>
      </c>
      <c r="I25" s="24">
        <f t="shared" si="12"/>
        <v>0.94406535201227582</v>
      </c>
    </row>
    <row r="26" spans="1:9">
      <c r="A26" s="5">
        <v>52</v>
      </c>
      <c r="B26" s="5" t="s">
        <v>29</v>
      </c>
      <c r="C26" s="24">
        <f t="shared" si="7"/>
        <v>0.99848555957713614</v>
      </c>
      <c r="D26" s="24">
        <f t="shared" si="8"/>
        <v>0.9869210352911526</v>
      </c>
      <c r="E26" s="24">
        <f t="shared" si="9"/>
        <v>0.96298691206997999</v>
      </c>
      <c r="F26" s="24">
        <f t="shared" si="10"/>
        <v>0.9213719484272761</v>
      </c>
      <c r="G26" s="24">
        <f t="shared" si="11"/>
        <v>0.17742687890644251</v>
      </c>
      <c r="H26" s="24">
        <f t="shared" si="12"/>
        <v>0.37640716250577233</v>
      </c>
      <c r="I26" s="24">
        <f t="shared" si="12"/>
        <v>0.95667661889339684</v>
      </c>
    </row>
    <row r="27" spans="1:9">
      <c r="A27" s="7">
        <v>53</v>
      </c>
      <c r="B27" s="7" t="s">
        <v>30</v>
      </c>
      <c r="C27" s="24">
        <f t="shared" si="7"/>
        <v>0.9976769217224859</v>
      </c>
      <c r="D27" s="24">
        <f t="shared" si="8"/>
        <v>0.98419536711878597</v>
      </c>
      <c r="E27" s="24">
        <f t="shared" si="9"/>
        <v>0.96284276937033531</v>
      </c>
      <c r="F27" s="24">
        <f t="shared" si="10"/>
        <v>0.84373678274355002</v>
      </c>
      <c r="G27" s="24">
        <f t="shared" si="11"/>
        <v>0.51233507367162512</v>
      </c>
      <c r="H27" s="24">
        <f t="shared" si="12"/>
        <v>0.62069460400037912</v>
      </c>
      <c r="I27" s="24">
        <f t="shared" si="12"/>
        <v>0.90184479434950926</v>
      </c>
    </row>
    <row r="28" spans="1:9">
      <c r="A28" s="9">
        <v>54</v>
      </c>
      <c r="B28" s="9" t="s">
        <v>31</v>
      </c>
      <c r="C28" s="24">
        <f t="shared" si="7"/>
        <v>0.9903525996755741</v>
      </c>
      <c r="D28" s="24">
        <f t="shared" si="8"/>
        <v>0.98895073724965443</v>
      </c>
      <c r="E28" s="24">
        <f t="shared" si="9"/>
        <v>0.98488989704555074</v>
      </c>
      <c r="F28" s="24">
        <f t="shared" si="10"/>
        <v>0.9902335031631444</v>
      </c>
      <c r="G28" s="24">
        <f t="shared" si="11"/>
        <v>0.35870227925003045</v>
      </c>
      <c r="H28" s="24">
        <f t="shared" si="12"/>
        <v>0.53827919099544352</v>
      </c>
      <c r="I28" s="24">
        <f t="shared" si="12"/>
        <v>0.98847440723564239</v>
      </c>
    </row>
    <row r="29" spans="1:9">
      <c r="A29" s="9">
        <v>61</v>
      </c>
      <c r="B29" s="9" t="s">
        <v>32</v>
      </c>
      <c r="C29" s="24">
        <f t="shared" si="7"/>
        <v>0.99883856194856968</v>
      </c>
      <c r="D29" s="24">
        <f t="shared" si="8"/>
        <v>0.98841539421904689</v>
      </c>
      <c r="E29" s="24">
        <f t="shared" si="9"/>
        <v>0.96359487371187225</v>
      </c>
      <c r="F29" s="24">
        <f t="shared" si="10"/>
        <v>0.91738183158700148</v>
      </c>
      <c r="G29" s="24">
        <f t="shared" si="11"/>
        <v>0.1733554373317425</v>
      </c>
      <c r="H29" s="24">
        <f t="shared" si="12"/>
        <v>0.3352968161860802</v>
      </c>
      <c r="I29" s="24">
        <f t="shared" si="12"/>
        <v>0.95371529695578305</v>
      </c>
    </row>
    <row r="30" spans="1:9">
      <c r="A30" s="9">
        <v>62</v>
      </c>
      <c r="B30" s="9" t="s">
        <v>33</v>
      </c>
      <c r="C30" s="24">
        <f>C70/M70</f>
        <v>0.99973987820179333</v>
      </c>
      <c r="D30" s="24">
        <f t="shared" si="8"/>
        <v>0.99363891747076694</v>
      </c>
      <c r="E30" s="24">
        <f t="shared" si="9"/>
        <v>0.96212289683963681</v>
      </c>
      <c r="F30" s="24">
        <f t="shared" si="10"/>
        <v>0.92208966258262104</v>
      </c>
      <c r="G30" s="24">
        <f t="shared" si="11"/>
        <v>0.15453606249460217</v>
      </c>
      <c r="H30" s="24">
        <f t="shared" si="12"/>
        <v>0.35149689759625263</v>
      </c>
      <c r="I30" s="24">
        <f t="shared" si="12"/>
        <v>0.95807770796152669</v>
      </c>
    </row>
    <row r="31" spans="1:9">
      <c r="A31" s="9">
        <v>63</v>
      </c>
      <c r="B31" s="9" t="s">
        <v>34</v>
      </c>
      <c r="C31" s="24">
        <f t="shared" ref="C31:C36" si="13">C71/M71</f>
        <v>0.99906858721615477</v>
      </c>
      <c r="D31" s="24">
        <f t="shared" si="8"/>
        <v>0.98501646153664613</v>
      </c>
      <c r="E31" s="24">
        <f t="shared" si="9"/>
        <v>0.97598168444297151</v>
      </c>
      <c r="F31" s="24">
        <f t="shared" si="10"/>
        <v>0.93908473055666042</v>
      </c>
      <c r="G31" s="24">
        <f t="shared" si="11"/>
        <v>0.3249744196546358</v>
      </c>
      <c r="H31" s="24">
        <f t="shared" si="12"/>
        <v>0.53225152688478938</v>
      </c>
      <c r="I31" s="24">
        <f t="shared" si="12"/>
        <v>0.97527055061509804</v>
      </c>
    </row>
    <row r="32" spans="1:9">
      <c r="A32" s="9">
        <v>64</v>
      </c>
      <c r="B32" s="9" t="s">
        <v>35</v>
      </c>
      <c r="C32" s="24">
        <f t="shared" si="13"/>
        <v>0.999940636769585</v>
      </c>
      <c r="D32" s="24">
        <f t="shared" si="8"/>
        <v>0.98441906770334808</v>
      </c>
      <c r="E32" s="24">
        <f t="shared" si="9"/>
        <v>0.98581472517289115</v>
      </c>
      <c r="F32" s="24">
        <f t="shared" si="10"/>
        <v>0.87147679114184085</v>
      </c>
      <c r="G32" s="24">
        <f t="shared" si="11"/>
        <v>0.26796715338571137</v>
      </c>
      <c r="H32" s="24">
        <f t="shared" si="12"/>
        <v>0.44704060799668821</v>
      </c>
      <c r="I32" s="24">
        <f t="shared" si="12"/>
        <v>0.94978163393313075</v>
      </c>
    </row>
    <row r="33" spans="1:19">
      <c r="A33" s="12">
        <v>65</v>
      </c>
      <c r="B33" s="12" t="s">
        <v>36</v>
      </c>
      <c r="C33" s="24">
        <f t="shared" si="13"/>
        <v>0.99020377427157436</v>
      </c>
      <c r="D33" s="24">
        <f t="shared" si="8"/>
        <v>0.99131414165582199</v>
      </c>
      <c r="E33" s="24">
        <f t="shared" si="9"/>
        <v>0.97770719504083703</v>
      </c>
      <c r="F33" s="24">
        <f t="shared" si="10"/>
        <v>0.88592637988917533</v>
      </c>
      <c r="G33" s="24">
        <f t="shared" si="11"/>
        <v>0.43547185140060912</v>
      </c>
      <c r="H33" s="24">
        <f t="shared" si="12"/>
        <v>0.58039488598343913</v>
      </c>
      <c r="I33" s="24">
        <f t="shared" si="12"/>
        <v>0.94558828069002143</v>
      </c>
    </row>
    <row r="34" spans="1:19">
      <c r="A34" s="2">
        <v>81</v>
      </c>
      <c r="B34" s="2" t="s">
        <v>37</v>
      </c>
      <c r="C34" s="24">
        <f t="shared" si="13"/>
        <v>0.9977617669639165</v>
      </c>
      <c r="D34" s="24">
        <f t="shared" si="8"/>
        <v>0.96373670931699407</v>
      </c>
      <c r="E34" s="24">
        <f t="shared" si="9"/>
        <v>0.974483032873807</v>
      </c>
      <c r="F34" s="24">
        <f t="shared" si="10"/>
        <v>0.9069852419856238</v>
      </c>
      <c r="G34" s="24">
        <f t="shared" si="11"/>
        <v>0.54318504077065066</v>
      </c>
      <c r="H34" s="24">
        <f t="shared" si="12"/>
        <v>0.66743723861445936</v>
      </c>
      <c r="I34" s="24">
        <f t="shared" si="12"/>
        <v>0.93985592247081295</v>
      </c>
    </row>
    <row r="35" spans="1:19">
      <c r="A35" s="2">
        <v>82</v>
      </c>
      <c r="B35" s="2" t="s">
        <v>38</v>
      </c>
      <c r="C35" s="24" t="e">
        <f t="shared" si="13"/>
        <v>#DIV/0!</v>
      </c>
      <c r="D35" s="24">
        <f t="shared" si="8"/>
        <v>0.92134871692858566</v>
      </c>
      <c r="E35" s="24" t="e">
        <f t="shared" si="9"/>
        <v>#DIV/0!</v>
      </c>
      <c r="F35" s="24">
        <f t="shared" si="10"/>
        <v>0.94443181818181821</v>
      </c>
      <c r="G35" s="24">
        <f t="shared" si="11"/>
        <v>0.79201674708171199</v>
      </c>
      <c r="H35" s="24">
        <f t="shared" si="12"/>
        <v>0.82703503841109216</v>
      </c>
      <c r="I35" s="24">
        <f t="shared" si="12"/>
        <v>0.93345473465140472</v>
      </c>
    </row>
    <row r="36" spans="1:19">
      <c r="C36" s="24">
        <f t="shared" si="13"/>
        <v>0.99858129178116928</v>
      </c>
      <c r="D36" s="24">
        <f t="shared" si="8"/>
        <v>0.9920507214433435</v>
      </c>
      <c r="E36" s="24">
        <f t="shared" si="9"/>
        <v>0.97834081897109659</v>
      </c>
      <c r="F36" s="24">
        <f t="shared" si="10"/>
        <v>0.93019137231441684</v>
      </c>
      <c r="G36" s="24">
        <f t="shared" si="11"/>
        <v>0.24955955404579933</v>
      </c>
      <c r="H36" s="26">
        <f t="shared" si="12"/>
        <v>0.40199405600987459</v>
      </c>
      <c r="I36" s="26">
        <f t="shared" si="12"/>
        <v>0.96269994622038058</v>
      </c>
    </row>
    <row r="41" spans="1:19">
      <c r="A41" s="14" t="s">
        <v>95</v>
      </c>
      <c r="B41" s="15"/>
      <c r="C41" s="15"/>
      <c r="D41" s="15"/>
      <c r="E41" s="15"/>
      <c r="F41" s="15"/>
      <c r="G41" s="15"/>
      <c r="H41" s="15"/>
      <c r="K41" s="14" t="s">
        <v>96</v>
      </c>
      <c r="L41" s="15"/>
      <c r="M41" s="15"/>
      <c r="N41" s="15"/>
      <c r="O41" s="15"/>
      <c r="P41" s="15"/>
      <c r="Q41" s="15"/>
      <c r="R41" s="15"/>
    </row>
    <row r="42" spans="1:19">
      <c r="A42" s="1" t="s">
        <v>0</v>
      </c>
      <c r="B42" s="1" t="s">
        <v>1</v>
      </c>
      <c r="C42" s="1" t="s">
        <v>2</v>
      </c>
      <c r="D42" s="1" t="s">
        <v>3</v>
      </c>
      <c r="E42" s="1" t="s">
        <v>4</v>
      </c>
      <c r="F42" s="1" t="s">
        <v>5</v>
      </c>
      <c r="G42" s="1" t="s">
        <v>40</v>
      </c>
      <c r="H42" s="1" t="s">
        <v>41</v>
      </c>
      <c r="I42" s="28" t="s">
        <v>92</v>
      </c>
      <c r="K42" s="1" t="s">
        <v>0</v>
      </c>
      <c r="L42" s="1" t="s">
        <v>1</v>
      </c>
      <c r="M42" s="1" t="s">
        <v>2</v>
      </c>
      <c r="N42" s="1" t="s">
        <v>3</v>
      </c>
      <c r="O42" s="1" t="s">
        <v>4</v>
      </c>
      <c r="P42" s="1" t="s">
        <v>5</v>
      </c>
      <c r="Q42" s="1" t="s">
        <v>40</v>
      </c>
      <c r="R42" s="1" t="s">
        <v>41</v>
      </c>
      <c r="S42" s="28" t="s">
        <v>92</v>
      </c>
    </row>
    <row r="43" spans="1:19">
      <c r="A43" s="2">
        <v>11</v>
      </c>
      <c r="B43" s="2" t="s">
        <v>6</v>
      </c>
      <c r="C43">
        <v>1986.47</v>
      </c>
      <c r="D43">
        <v>1704.83</v>
      </c>
      <c r="E43">
        <v>4339.8</v>
      </c>
      <c r="F43">
        <v>5587.83</v>
      </c>
      <c r="G43">
        <v>16240.424359999997</v>
      </c>
      <c r="H43">
        <f>SUM(C43:G43)</f>
        <v>29859.354359999998</v>
      </c>
      <c r="I43">
        <f>SUM(C43:F43)</f>
        <v>13618.93</v>
      </c>
      <c r="K43" s="2">
        <v>11</v>
      </c>
      <c r="L43" s="2" t="s">
        <v>6</v>
      </c>
      <c r="M43" s="2">
        <v>1994.66</v>
      </c>
      <c r="N43" s="2">
        <v>1710.87</v>
      </c>
      <c r="O43" s="2">
        <v>4370.18</v>
      </c>
      <c r="P43" s="2">
        <v>5678.99</v>
      </c>
      <c r="Q43">
        <v>78638.42</v>
      </c>
      <c r="R43" s="2">
        <v>92393.12</v>
      </c>
      <c r="S43">
        <f>SUM(M43:P43)</f>
        <v>13754.7</v>
      </c>
    </row>
    <row r="44" spans="1:19">
      <c r="A44" s="2">
        <v>12</v>
      </c>
      <c r="B44" s="2" t="s">
        <v>7</v>
      </c>
      <c r="C44">
        <v>2597.36</v>
      </c>
      <c r="D44">
        <v>1428.05</v>
      </c>
      <c r="E44">
        <v>3964.74</v>
      </c>
      <c r="F44">
        <v>3397.52</v>
      </c>
      <c r="G44">
        <v>11273.56918</v>
      </c>
      <c r="H44">
        <f t="shared" ref="H44:H75" si="14">SUM(C44:G44)</f>
        <v>22661.23918</v>
      </c>
      <c r="I44">
        <f t="shared" ref="I44:I76" si="15">SUM(C44:F44)</f>
        <v>11387.67</v>
      </c>
      <c r="K44" s="2">
        <v>12</v>
      </c>
      <c r="L44" s="2" t="s">
        <v>7</v>
      </c>
      <c r="M44" s="2">
        <v>2597.36</v>
      </c>
      <c r="N44" s="2">
        <v>1433.15</v>
      </c>
      <c r="O44" s="2">
        <v>3994.45</v>
      </c>
      <c r="P44" s="2">
        <v>3456.27</v>
      </c>
      <c r="Q44">
        <v>57818.500000000007</v>
      </c>
      <c r="R44" s="2">
        <v>69299.73</v>
      </c>
      <c r="S44">
        <f t="shared" ref="S44:S76" si="16">SUM(M44:P44)</f>
        <v>11481.23</v>
      </c>
    </row>
    <row r="45" spans="1:19">
      <c r="A45" s="2">
        <v>13</v>
      </c>
      <c r="B45" s="2" t="s">
        <v>8</v>
      </c>
      <c r="C45">
        <v>13388.17</v>
      </c>
      <c r="D45">
        <v>7681.35</v>
      </c>
      <c r="E45">
        <v>18481.86</v>
      </c>
      <c r="F45">
        <v>20623.72</v>
      </c>
      <c r="G45">
        <v>49630.29492</v>
      </c>
      <c r="H45">
        <f t="shared" si="14"/>
        <v>109805.39492000001</v>
      </c>
      <c r="I45">
        <f t="shared" si="15"/>
        <v>60175.100000000006</v>
      </c>
      <c r="K45" s="2">
        <v>13</v>
      </c>
      <c r="L45" s="2" t="s">
        <v>8</v>
      </c>
      <c r="M45" s="2">
        <v>13402.12</v>
      </c>
      <c r="N45" s="2">
        <v>7721.5</v>
      </c>
      <c r="O45" s="2">
        <v>19132.68</v>
      </c>
      <c r="P45" s="2">
        <v>22500.33</v>
      </c>
      <c r="Q45">
        <v>304833.87000000005</v>
      </c>
      <c r="R45" s="2">
        <v>367590.50000000006</v>
      </c>
      <c r="S45">
        <f t="shared" si="16"/>
        <v>62756.630000000005</v>
      </c>
    </row>
    <row r="46" spans="1:19">
      <c r="A46" s="2">
        <v>14</v>
      </c>
      <c r="B46" s="2" t="s">
        <v>9</v>
      </c>
      <c r="C46">
        <v>10544.11</v>
      </c>
      <c r="D46">
        <v>5042.82</v>
      </c>
      <c r="E46">
        <v>12024.01</v>
      </c>
      <c r="F46">
        <v>21379.58</v>
      </c>
      <c r="G46">
        <v>45544.621210000005</v>
      </c>
      <c r="H46">
        <f t="shared" si="14"/>
        <v>94535.141210000002</v>
      </c>
      <c r="I46">
        <f t="shared" si="15"/>
        <v>48990.520000000004</v>
      </c>
      <c r="K46" s="2">
        <v>14</v>
      </c>
      <c r="L46" s="2" t="s">
        <v>9</v>
      </c>
      <c r="M46" s="2">
        <v>10577.13</v>
      </c>
      <c r="N46" s="2">
        <v>5120.57</v>
      </c>
      <c r="O46" s="2">
        <v>12369.4</v>
      </c>
      <c r="P46" s="2">
        <v>22538.62</v>
      </c>
      <c r="Q46">
        <v>116127.05</v>
      </c>
      <c r="R46" s="2">
        <v>166732.76999999999</v>
      </c>
      <c r="S46">
        <f t="shared" si="16"/>
        <v>50605.72</v>
      </c>
    </row>
    <row r="47" spans="1:19">
      <c r="A47" s="2">
        <v>15</v>
      </c>
      <c r="B47" s="2" t="s">
        <v>10</v>
      </c>
      <c r="C47">
        <v>15968.05</v>
      </c>
      <c r="D47">
        <v>11271.49</v>
      </c>
      <c r="E47">
        <v>18112.27</v>
      </c>
      <c r="F47">
        <v>28016.22</v>
      </c>
      <c r="G47">
        <v>41071.571410000004</v>
      </c>
      <c r="H47">
        <f t="shared" si="14"/>
        <v>114439.60141</v>
      </c>
      <c r="I47">
        <f t="shared" si="15"/>
        <v>73368.03</v>
      </c>
      <c r="K47" s="2">
        <v>15</v>
      </c>
      <c r="L47" s="2" t="s">
        <v>10</v>
      </c>
      <c r="M47" s="2">
        <v>15984.11</v>
      </c>
      <c r="N47" s="2">
        <v>11353.49</v>
      </c>
      <c r="O47" s="2">
        <v>18626.87</v>
      </c>
      <c r="P47" s="2">
        <v>32660.09</v>
      </c>
      <c r="Q47">
        <v>167128.50999999998</v>
      </c>
      <c r="R47" s="2">
        <v>245753.06999999998</v>
      </c>
      <c r="S47">
        <f t="shared" si="16"/>
        <v>78624.56</v>
      </c>
    </row>
    <row r="48" spans="1:19">
      <c r="A48" s="2">
        <v>21</v>
      </c>
      <c r="B48" s="2" t="s">
        <v>11</v>
      </c>
      <c r="C48">
        <v>8550.1</v>
      </c>
      <c r="D48">
        <v>5367.62</v>
      </c>
      <c r="E48">
        <v>11725.94</v>
      </c>
      <c r="F48">
        <v>18195.48</v>
      </c>
      <c r="G48">
        <v>42630.719400000002</v>
      </c>
      <c r="H48">
        <f t="shared" si="14"/>
        <v>86469.859400000001</v>
      </c>
      <c r="I48">
        <f t="shared" si="15"/>
        <v>43839.14</v>
      </c>
      <c r="K48" s="2">
        <v>21</v>
      </c>
      <c r="L48" s="2" t="s">
        <v>11</v>
      </c>
      <c r="M48" s="2">
        <v>8552.44</v>
      </c>
      <c r="N48" s="2">
        <v>5430.28</v>
      </c>
      <c r="O48" s="2">
        <v>11912.39</v>
      </c>
      <c r="P48" s="2">
        <v>18924.5</v>
      </c>
      <c r="Q48">
        <v>187535.40000000002</v>
      </c>
      <c r="R48" s="2">
        <v>232355.01</v>
      </c>
      <c r="S48">
        <f t="shared" si="16"/>
        <v>44819.61</v>
      </c>
    </row>
    <row r="49" spans="1:19">
      <c r="A49" s="2">
        <v>22</v>
      </c>
      <c r="B49" s="2" t="s">
        <v>12</v>
      </c>
      <c r="C49">
        <v>6246.94</v>
      </c>
      <c r="D49">
        <v>4052.66</v>
      </c>
      <c r="E49">
        <v>7500.16</v>
      </c>
      <c r="F49">
        <v>9884.23</v>
      </c>
      <c r="G49">
        <v>31359.569579999999</v>
      </c>
      <c r="H49">
        <f t="shared" si="14"/>
        <v>59043.559580000001</v>
      </c>
      <c r="I49">
        <f t="shared" si="15"/>
        <v>27683.989999999998</v>
      </c>
      <c r="K49" s="2">
        <v>22</v>
      </c>
      <c r="L49" s="2" t="s">
        <v>12</v>
      </c>
      <c r="M49" s="2">
        <v>6256.01</v>
      </c>
      <c r="N49" s="2">
        <v>4070.97</v>
      </c>
      <c r="O49" s="2">
        <v>7846.81</v>
      </c>
      <c r="P49" s="2">
        <v>11060.02</v>
      </c>
      <c r="Q49">
        <v>139648.53000000003</v>
      </c>
      <c r="R49" s="2">
        <v>168882.34000000003</v>
      </c>
      <c r="S49">
        <f t="shared" si="16"/>
        <v>29233.81</v>
      </c>
    </row>
    <row r="50" spans="1:19">
      <c r="A50" s="2">
        <v>23</v>
      </c>
      <c r="B50" s="2" t="s">
        <v>13</v>
      </c>
      <c r="C50">
        <v>9671.6299999999992</v>
      </c>
      <c r="D50">
        <v>5006.1499999999996</v>
      </c>
      <c r="E50">
        <v>11198.92</v>
      </c>
      <c r="F50">
        <v>9586.2800000000007</v>
      </c>
      <c r="G50">
        <v>62233.51442</v>
      </c>
      <c r="H50">
        <f t="shared" si="14"/>
        <v>97696.494420000003</v>
      </c>
      <c r="I50">
        <f t="shared" si="15"/>
        <v>35462.979999999996</v>
      </c>
      <c r="K50" s="2">
        <v>23</v>
      </c>
      <c r="L50" s="2" t="s">
        <v>13</v>
      </c>
      <c r="M50" s="2">
        <v>9677.36</v>
      </c>
      <c r="N50" s="2">
        <v>5066.47</v>
      </c>
      <c r="O50" s="2">
        <v>11400.65</v>
      </c>
      <c r="P50" s="2">
        <v>10267.4</v>
      </c>
      <c r="Q50">
        <v>198064.86</v>
      </c>
      <c r="R50" s="2">
        <v>234476.74</v>
      </c>
      <c r="S50">
        <f t="shared" si="16"/>
        <v>36411.880000000005</v>
      </c>
    </row>
    <row r="51" spans="1:19">
      <c r="A51" s="2">
        <v>31</v>
      </c>
      <c r="B51" s="2" t="s">
        <v>14</v>
      </c>
      <c r="C51">
        <v>1982.36</v>
      </c>
      <c r="D51">
        <v>1058.4100000000001</v>
      </c>
      <c r="E51">
        <v>3233.15</v>
      </c>
      <c r="F51">
        <v>6266.23</v>
      </c>
      <c r="G51">
        <v>16613.5278</v>
      </c>
      <c r="H51">
        <f t="shared" si="14"/>
        <v>29153.677799999998</v>
      </c>
      <c r="I51">
        <f t="shared" si="15"/>
        <v>12540.15</v>
      </c>
      <c r="K51" s="2">
        <v>31</v>
      </c>
      <c r="L51" s="2" t="s">
        <v>14</v>
      </c>
      <c r="M51" s="2">
        <v>1993.77</v>
      </c>
      <c r="N51" s="2">
        <v>1059.17</v>
      </c>
      <c r="O51" s="2">
        <v>3247.12</v>
      </c>
      <c r="P51" s="2">
        <v>6374.58</v>
      </c>
      <c r="Q51">
        <v>66740.27</v>
      </c>
      <c r="R51" s="2">
        <v>79414.91</v>
      </c>
      <c r="S51">
        <f t="shared" si="16"/>
        <v>12674.64</v>
      </c>
    </row>
    <row r="52" spans="1:19">
      <c r="A52" s="2">
        <v>32</v>
      </c>
      <c r="B52" s="2" t="s">
        <v>15</v>
      </c>
      <c r="C52">
        <v>10020.49</v>
      </c>
      <c r="D52">
        <v>8308.2900000000009</v>
      </c>
      <c r="E52">
        <v>22142.81</v>
      </c>
      <c r="F52">
        <v>38511.129999999997</v>
      </c>
      <c r="G52">
        <v>103827.23560000001</v>
      </c>
      <c r="H52">
        <f t="shared" si="14"/>
        <v>182809.95560000002</v>
      </c>
      <c r="I52">
        <f t="shared" si="15"/>
        <v>78982.720000000001</v>
      </c>
      <c r="K52" s="2">
        <v>32</v>
      </c>
      <c r="L52" s="2" t="s">
        <v>15</v>
      </c>
      <c r="M52" s="2">
        <v>10020.65</v>
      </c>
      <c r="N52" s="2">
        <v>8345.1</v>
      </c>
      <c r="O52" s="2">
        <v>22310.38</v>
      </c>
      <c r="P52" s="2">
        <v>39553.54</v>
      </c>
      <c r="Q52">
        <v>356464.57</v>
      </c>
      <c r="R52" s="2">
        <v>436694.24</v>
      </c>
      <c r="S52">
        <f t="shared" si="16"/>
        <v>80229.670000000013</v>
      </c>
    </row>
    <row r="53" spans="1:19">
      <c r="A53" s="2">
        <v>33</v>
      </c>
      <c r="B53" s="2" t="s">
        <v>16</v>
      </c>
      <c r="C53">
        <v>8660.02</v>
      </c>
      <c r="D53">
        <v>4508.3599999999997</v>
      </c>
      <c r="E53">
        <v>15527.76</v>
      </c>
      <c r="F53">
        <v>33872.51</v>
      </c>
      <c r="G53">
        <v>53891.640099999997</v>
      </c>
      <c r="H53">
        <f t="shared" si="14"/>
        <v>116460.2901</v>
      </c>
      <c r="I53">
        <f>SUM(C53:F53)</f>
        <v>62568.65</v>
      </c>
      <c r="K53" s="2">
        <v>33</v>
      </c>
      <c r="L53" s="2" t="s">
        <v>16</v>
      </c>
      <c r="M53" s="3">
        <v>8661.15</v>
      </c>
      <c r="N53" s="3">
        <v>4548.1400000000003</v>
      </c>
      <c r="O53" s="3">
        <v>15745.12</v>
      </c>
      <c r="P53" s="3">
        <v>35514.54</v>
      </c>
      <c r="Q53">
        <v>234181.24000000002</v>
      </c>
      <c r="R53" s="2">
        <v>298650.19</v>
      </c>
      <c r="S53">
        <f t="shared" si="16"/>
        <v>64468.950000000004</v>
      </c>
    </row>
    <row r="54" spans="1:19">
      <c r="A54" s="2">
        <v>34</v>
      </c>
      <c r="B54" s="2" t="s">
        <v>17</v>
      </c>
      <c r="C54">
        <v>9707.02</v>
      </c>
      <c r="D54">
        <v>4244.0200000000004</v>
      </c>
      <c r="E54">
        <v>13255.78</v>
      </c>
      <c r="F54">
        <v>28183.88</v>
      </c>
      <c r="G54">
        <v>52469.269200000002</v>
      </c>
      <c r="H54">
        <f t="shared" si="14"/>
        <v>107859.96919999999</v>
      </c>
      <c r="I54">
        <f t="shared" si="15"/>
        <v>55390.7</v>
      </c>
      <c r="K54" s="2">
        <v>34</v>
      </c>
      <c r="L54" s="2" t="s">
        <v>17</v>
      </c>
      <c r="M54" s="3">
        <v>9707.8799999999992</v>
      </c>
      <c r="N54" s="3">
        <v>4283.17</v>
      </c>
      <c r="O54" s="3">
        <v>13463.95</v>
      </c>
      <c r="P54" s="3">
        <v>29146.53</v>
      </c>
      <c r="Q54">
        <v>360044.31</v>
      </c>
      <c r="R54" s="2">
        <v>416645.83999999997</v>
      </c>
      <c r="S54">
        <f>SUM(M54:P54)</f>
        <v>56601.53</v>
      </c>
    </row>
    <row r="55" spans="1:19">
      <c r="A55" s="2">
        <v>35</v>
      </c>
      <c r="B55" s="2" t="s">
        <v>18</v>
      </c>
      <c r="C55">
        <v>10351.629999999999</v>
      </c>
      <c r="D55">
        <v>3662.01</v>
      </c>
      <c r="E55">
        <v>10702.94</v>
      </c>
      <c r="F55">
        <v>17522.09</v>
      </c>
      <c r="G55">
        <v>48003.091309999996</v>
      </c>
      <c r="H55">
        <f t="shared" si="14"/>
        <v>90241.761310000002</v>
      </c>
      <c r="I55">
        <f t="shared" si="15"/>
        <v>42238.67</v>
      </c>
      <c r="K55" s="2">
        <v>35</v>
      </c>
      <c r="L55" s="2" t="s">
        <v>18</v>
      </c>
      <c r="M55" s="3">
        <v>10357.959999999999</v>
      </c>
      <c r="N55" s="3">
        <v>3704.98</v>
      </c>
      <c r="O55" s="3">
        <v>10948.1</v>
      </c>
      <c r="P55" s="3">
        <v>18247.080000000002</v>
      </c>
      <c r="Q55">
        <v>128086.64</v>
      </c>
      <c r="R55" s="2">
        <v>171344.76</v>
      </c>
      <c r="S55">
        <f t="shared" si="16"/>
        <v>43258.12</v>
      </c>
    </row>
    <row r="56" spans="1:19">
      <c r="A56" s="2">
        <v>36</v>
      </c>
      <c r="B56" s="2" t="s">
        <v>19</v>
      </c>
      <c r="C56">
        <v>12085.29</v>
      </c>
      <c r="D56">
        <v>4759.6400000000003</v>
      </c>
      <c r="E56">
        <v>12164.57</v>
      </c>
      <c r="F56">
        <v>20702.759999999998</v>
      </c>
      <c r="G56">
        <v>38589.445999999996</v>
      </c>
      <c r="H56">
        <f t="shared" si="14"/>
        <v>88301.705999999991</v>
      </c>
      <c r="I56">
        <f t="shared" si="15"/>
        <v>49712.259999999995</v>
      </c>
      <c r="K56" s="2">
        <v>36</v>
      </c>
      <c r="L56" s="2" t="s">
        <v>19</v>
      </c>
      <c r="M56" s="3">
        <v>12087.37</v>
      </c>
      <c r="N56" s="3">
        <v>4785.18</v>
      </c>
      <c r="O56" s="3">
        <v>12539.89</v>
      </c>
      <c r="P56" s="3">
        <v>21924.62</v>
      </c>
      <c r="Q56">
        <v>155440.38999999998</v>
      </c>
      <c r="R56" s="2">
        <v>206777.45</v>
      </c>
      <c r="S56">
        <f t="shared" si="16"/>
        <v>51337.06</v>
      </c>
    </row>
    <row r="57" spans="1:19">
      <c r="A57" s="2">
        <v>37</v>
      </c>
      <c r="B57" s="2" t="s">
        <v>20</v>
      </c>
      <c r="C57">
        <v>11679.79</v>
      </c>
      <c r="D57">
        <v>9549.24</v>
      </c>
      <c r="E57">
        <v>27004.14</v>
      </c>
      <c r="F57">
        <v>38456.61</v>
      </c>
      <c r="G57">
        <v>54668.2166</v>
      </c>
      <c r="H57">
        <f t="shared" si="14"/>
        <v>141357.99660000001</v>
      </c>
      <c r="I57">
        <f t="shared" si="15"/>
        <v>86689.78</v>
      </c>
      <c r="K57" s="2">
        <v>37</v>
      </c>
      <c r="L57" s="2" t="s">
        <v>20</v>
      </c>
      <c r="M57" s="3">
        <v>11700.4</v>
      </c>
      <c r="N57" s="3">
        <v>9597.98</v>
      </c>
      <c r="O57" s="3">
        <v>27344.58</v>
      </c>
      <c r="P57" s="3">
        <v>41296.51</v>
      </c>
      <c r="Q57">
        <v>447566.72000000003</v>
      </c>
      <c r="R57" s="2">
        <v>537506.18999999994</v>
      </c>
      <c r="S57">
        <f t="shared" si="16"/>
        <v>89939.47</v>
      </c>
    </row>
    <row r="58" spans="1:19">
      <c r="A58" s="2">
        <v>41</v>
      </c>
      <c r="B58" s="2" t="s">
        <v>21</v>
      </c>
      <c r="C58">
        <v>13643.05</v>
      </c>
      <c r="D58">
        <v>7316.72</v>
      </c>
      <c r="E58">
        <v>21013.57</v>
      </c>
      <c r="F58">
        <v>29810.18</v>
      </c>
      <c r="G58">
        <v>55433.183400000002</v>
      </c>
      <c r="H58">
        <f t="shared" si="14"/>
        <v>127216.7034</v>
      </c>
      <c r="I58">
        <f t="shared" si="15"/>
        <v>71783.51999999999</v>
      </c>
      <c r="K58" s="2">
        <v>41</v>
      </c>
      <c r="L58" s="2" t="s">
        <v>21</v>
      </c>
      <c r="M58" s="3">
        <v>13643.05</v>
      </c>
      <c r="N58" s="3">
        <v>7344.16</v>
      </c>
      <c r="O58" s="3">
        <v>21387.83</v>
      </c>
      <c r="P58" s="3">
        <v>31722.77</v>
      </c>
      <c r="Q58">
        <v>276472.05</v>
      </c>
      <c r="R58" s="2">
        <v>350569.86</v>
      </c>
      <c r="S58">
        <f t="shared" si="16"/>
        <v>74097.81</v>
      </c>
    </row>
    <row r="59" spans="1:19">
      <c r="A59" s="2">
        <v>42</v>
      </c>
      <c r="B59" s="2" t="s">
        <v>22</v>
      </c>
      <c r="C59">
        <v>11818.55</v>
      </c>
      <c r="D59">
        <v>5925.85</v>
      </c>
      <c r="E59">
        <v>16439.62</v>
      </c>
      <c r="F59">
        <v>22901.64</v>
      </c>
      <c r="G59">
        <v>67073.595700000005</v>
      </c>
      <c r="H59">
        <f t="shared" si="14"/>
        <v>124159.25570000001</v>
      </c>
      <c r="I59">
        <f t="shared" si="15"/>
        <v>57085.66</v>
      </c>
      <c r="K59" s="2">
        <v>42</v>
      </c>
      <c r="L59" s="2" t="s">
        <v>22</v>
      </c>
      <c r="M59" s="3">
        <v>11842.72</v>
      </c>
      <c r="N59" s="3">
        <v>5952.23</v>
      </c>
      <c r="O59" s="3">
        <v>16790.939999999999</v>
      </c>
      <c r="P59" s="3">
        <v>23904.959999999999</v>
      </c>
      <c r="Q59">
        <v>210391.33000000002</v>
      </c>
      <c r="R59" s="2">
        <v>268882.18</v>
      </c>
      <c r="S59">
        <f t="shared" si="16"/>
        <v>58490.85</v>
      </c>
    </row>
    <row r="60" spans="1:19">
      <c r="A60" s="2">
        <v>43</v>
      </c>
      <c r="B60" s="2" t="s">
        <v>23</v>
      </c>
      <c r="C60">
        <v>1835.49</v>
      </c>
      <c r="D60">
        <v>1485.25</v>
      </c>
      <c r="E60">
        <v>2256.85</v>
      </c>
      <c r="F60">
        <v>3864.99</v>
      </c>
      <c r="G60">
        <v>7223.7283699999998</v>
      </c>
      <c r="H60">
        <f>SUM(C60:G60)</f>
        <v>16666.308369999999</v>
      </c>
      <c r="I60">
        <f t="shared" si="15"/>
        <v>9442.58</v>
      </c>
      <c r="K60" s="2">
        <v>43</v>
      </c>
      <c r="L60" s="2" t="s">
        <v>23</v>
      </c>
      <c r="M60" s="3">
        <v>1851.84</v>
      </c>
      <c r="N60" s="3">
        <v>1514.2</v>
      </c>
      <c r="O60" s="3">
        <v>2270.2199999999998</v>
      </c>
      <c r="P60" s="4">
        <v>4064.03</v>
      </c>
      <c r="Q60">
        <v>36685.760000000002</v>
      </c>
      <c r="R60" s="2">
        <v>46386.05</v>
      </c>
      <c r="S60">
        <f t="shared" si="16"/>
        <v>9700.2900000000009</v>
      </c>
    </row>
    <row r="61" spans="1:19">
      <c r="A61" s="2">
        <v>44</v>
      </c>
      <c r="B61" s="2" t="s">
        <v>24</v>
      </c>
      <c r="C61">
        <v>17598.169999999998</v>
      </c>
      <c r="D61">
        <v>7971.83</v>
      </c>
      <c r="E61">
        <v>25741.62</v>
      </c>
      <c r="F61">
        <v>31531.09</v>
      </c>
      <c r="G61">
        <v>115335.73179999999</v>
      </c>
      <c r="H61">
        <f t="shared" si="14"/>
        <v>198178.44179999997</v>
      </c>
      <c r="I61">
        <f>SUM(C61:F61)</f>
        <v>82842.709999999992</v>
      </c>
      <c r="K61" s="2">
        <v>44</v>
      </c>
      <c r="L61" s="2" t="s">
        <v>24</v>
      </c>
      <c r="M61" s="3">
        <v>17632.52</v>
      </c>
      <c r="N61" s="3">
        <v>7990.92</v>
      </c>
      <c r="O61" s="3">
        <v>26162.69</v>
      </c>
      <c r="P61" s="3">
        <v>32389.72</v>
      </c>
      <c r="Q61">
        <v>286508.2</v>
      </c>
      <c r="R61" s="2">
        <v>370684.05</v>
      </c>
      <c r="S61">
        <f t="shared" si="16"/>
        <v>84175.85</v>
      </c>
    </row>
    <row r="62" spans="1:19">
      <c r="A62" s="2">
        <v>45</v>
      </c>
      <c r="B62" s="2" t="s">
        <v>25</v>
      </c>
      <c r="C62">
        <v>10967.8</v>
      </c>
      <c r="D62">
        <v>6193.09</v>
      </c>
      <c r="E62">
        <v>9614.73</v>
      </c>
      <c r="F62">
        <v>21504.06</v>
      </c>
      <c r="G62">
        <v>36712.314269999995</v>
      </c>
      <c r="H62">
        <f t="shared" si="14"/>
        <v>84991.994269999996</v>
      </c>
      <c r="I62">
        <f t="shared" si="15"/>
        <v>48279.68</v>
      </c>
      <c r="K62" s="2">
        <v>45</v>
      </c>
      <c r="L62" s="2" t="s">
        <v>25</v>
      </c>
      <c r="M62" s="3">
        <v>10977.27</v>
      </c>
      <c r="N62" s="3">
        <v>6214.84</v>
      </c>
      <c r="O62" s="3">
        <v>9847.9699999999993</v>
      </c>
      <c r="P62" s="3">
        <v>23310.75</v>
      </c>
      <c r="Q62">
        <v>161428.67000000001</v>
      </c>
      <c r="R62" s="2">
        <v>211779.5</v>
      </c>
      <c r="S62">
        <f t="shared" si="16"/>
        <v>50350.83</v>
      </c>
    </row>
    <row r="63" spans="1:19">
      <c r="A63" s="5">
        <v>46</v>
      </c>
      <c r="B63" s="5" t="s">
        <v>26</v>
      </c>
      <c r="C63">
        <v>13373.56</v>
      </c>
      <c r="D63">
        <v>5276.67</v>
      </c>
      <c r="E63">
        <v>14247.18</v>
      </c>
      <c r="F63">
        <v>27203.1</v>
      </c>
      <c r="G63">
        <v>52555.333400000003</v>
      </c>
      <c r="H63">
        <f t="shared" si="14"/>
        <v>112655.84340000001</v>
      </c>
      <c r="I63">
        <f t="shared" si="15"/>
        <v>60100.51</v>
      </c>
      <c r="K63" s="5">
        <v>46</v>
      </c>
      <c r="L63" s="5" t="s">
        <v>26</v>
      </c>
      <c r="M63" s="6">
        <v>13374.11</v>
      </c>
      <c r="N63" s="6">
        <v>5306.49</v>
      </c>
      <c r="O63" s="6">
        <v>14557.37</v>
      </c>
      <c r="P63" s="6">
        <v>28212.48</v>
      </c>
      <c r="Q63">
        <v>191239.6</v>
      </c>
      <c r="R63" s="2">
        <v>252690.05</v>
      </c>
      <c r="S63">
        <f>SUM(M63:P63)</f>
        <v>61450.45</v>
      </c>
    </row>
    <row r="64" spans="1:19">
      <c r="A64" s="5">
        <v>50</v>
      </c>
      <c r="B64" s="5" t="s">
        <v>27</v>
      </c>
      <c r="C64">
        <v>6221.2</v>
      </c>
      <c r="D64">
        <v>2135.2800000000002</v>
      </c>
      <c r="E64">
        <v>8903.34</v>
      </c>
      <c r="F64">
        <v>9803.81</v>
      </c>
      <c r="G64">
        <v>22126.528400000003</v>
      </c>
      <c r="H64">
        <f t="shared" si="14"/>
        <v>49190.1584</v>
      </c>
      <c r="I64">
        <f t="shared" si="15"/>
        <v>27063.629999999997</v>
      </c>
      <c r="K64" s="5">
        <v>50</v>
      </c>
      <c r="L64" s="5" t="s">
        <v>27</v>
      </c>
      <c r="M64" s="6">
        <v>6225.77</v>
      </c>
      <c r="N64" s="6">
        <v>2161.11</v>
      </c>
      <c r="O64" s="6">
        <v>9114.3799999999992</v>
      </c>
      <c r="P64" s="6">
        <v>10821.77</v>
      </c>
      <c r="Q64">
        <v>170674.11000000002</v>
      </c>
      <c r="R64" s="2">
        <v>198997.14</v>
      </c>
      <c r="S64">
        <f t="shared" si="16"/>
        <v>28323.030000000002</v>
      </c>
    </row>
    <row r="65" spans="1:19">
      <c r="A65" s="5">
        <v>51</v>
      </c>
      <c r="B65" s="5" t="s">
        <v>28</v>
      </c>
      <c r="C65">
        <v>13929.37</v>
      </c>
      <c r="D65">
        <v>7919.05</v>
      </c>
      <c r="E65">
        <v>18053.580000000002</v>
      </c>
      <c r="F65">
        <v>34474.480000000003</v>
      </c>
      <c r="G65">
        <v>63899.983800000009</v>
      </c>
      <c r="H65">
        <f t="shared" si="14"/>
        <v>138276.46380000003</v>
      </c>
      <c r="I65">
        <f t="shared" si="15"/>
        <v>74376.48000000001</v>
      </c>
      <c r="K65" s="5">
        <v>51</v>
      </c>
      <c r="L65" s="5" t="s">
        <v>28</v>
      </c>
      <c r="M65" s="2">
        <v>13932.98</v>
      </c>
      <c r="N65" s="2">
        <v>7963.66</v>
      </c>
      <c r="O65" s="2">
        <v>18446.169999999998</v>
      </c>
      <c r="P65" s="2">
        <v>38440.379999999997</v>
      </c>
      <c r="Q65">
        <v>257975.78000000003</v>
      </c>
      <c r="R65" s="2">
        <v>336758.97000000003</v>
      </c>
      <c r="S65">
        <f t="shared" si="16"/>
        <v>78783.19</v>
      </c>
    </row>
    <row r="66" spans="1:19">
      <c r="A66" s="5">
        <v>52</v>
      </c>
      <c r="B66" s="5" t="s">
        <v>29</v>
      </c>
      <c r="C66">
        <v>12190.64</v>
      </c>
      <c r="D66">
        <v>3759.35</v>
      </c>
      <c r="E66">
        <v>10409.85</v>
      </c>
      <c r="F66">
        <v>18108.46</v>
      </c>
      <c r="G66">
        <v>24050.518610000003</v>
      </c>
      <c r="H66">
        <f t="shared" si="14"/>
        <v>68518.818610000002</v>
      </c>
      <c r="I66">
        <f t="shared" si="15"/>
        <v>44468.3</v>
      </c>
      <c r="K66" s="5">
        <v>52</v>
      </c>
      <c r="L66" s="5" t="s">
        <v>29</v>
      </c>
      <c r="M66" s="2">
        <v>12209.13</v>
      </c>
      <c r="N66" s="2">
        <v>3809.17</v>
      </c>
      <c r="O66" s="2">
        <v>10809.96</v>
      </c>
      <c r="P66" s="2">
        <v>19653.8</v>
      </c>
      <c r="Q66">
        <v>135551.72</v>
      </c>
      <c r="R66" s="2">
        <v>182033.77999999997</v>
      </c>
      <c r="S66">
        <f t="shared" si="16"/>
        <v>46482.06</v>
      </c>
    </row>
    <row r="67" spans="1:19">
      <c r="A67" s="7">
        <v>53</v>
      </c>
      <c r="B67" s="7" t="s">
        <v>30</v>
      </c>
      <c r="C67">
        <v>10539.03</v>
      </c>
      <c r="D67">
        <v>7637.11</v>
      </c>
      <c r="E67">
        <v>14009.94</v>
      </c>
      <c r="F67">
        <v>36865.29</v>
      </c>
      <c r="G67">
        <v>101780.79826</v>
      </c>
      <c r="H67">
        <f t="shared" si="14"/>
        <v>170832.16826000001</v>
      </c>
      <c r="I67">
        <f t="shared" si="15"/>
        <v>69051.37</v>
      </c>
      <c r="K67" s="7">
        <v>53</v>
      </c>
      <c r="L67" s="7" t="s">
        <v>30</v>
      </c>
      <c r="M67" s="8">
        <v>10563.57</v>
      </c>
      <c r="N67" s="8">
        <v>7759.75</v>
      </c>
      <c r="O67" s="8">
        <v>14550.6</v>
      </c>
      <c r="P67" s="8">
        <v>43692.88</v>
      </c>
      <c r="Q67">
        <v>198660.61000000002</v>
      </c>
      <c r="R67" s="2">
        <v>275227.41000000003</v>
      </c>
      <c r="S67">
        <f t="shared" si="16"/>
        <v>76566.799999999988</v>
      </c>
    </row>
    <row r="68" spans="1:19">
      <c r="A68" s="9">
        <v>54</v>
      </c>
      <c r="B68" s="9" t="s">
        <v>31</v>
      </c>
      <c r="C68">
        <v>1740</v>
      </c>
      <c r="D68">
        <v>6518.56</v>
      </c>
      <c r="E68">
        <v>6165.46</v>
      </c>
      <c r="F68">
        <v>9006.5499999999993</v>
      </c>
      <c r="G68">
        <v>21315.814791000001</v>
      </c>
      <c r="H68">
        <f t="shared" si="14"/>
        <v>44746.384791000004</v>
      </c>
      <c r="I68">
        <f t="shared" si="15"/>
        <v>23430.57</v>
      </c>
      <c r="K68" s="9">
        <v>54</v>
      </c>
      <c r="L68" s="9" t="s">
        <v>31</v>
      </c>
      <c r="M68" s="10">
        <v>1756.95</v>
      </c>
      <c r="N68" s="10">
        <v>6591.39</v>
      </c>
      <c r="O68" s="10">
        <v>6260.05</v>
      </c>
      <c r="P68" s="10">
        <v>9095.3799999999992</v>
      </c>
      <c r="Q68">
        <v>59424.81</v>
      </c>
      <c r="R68" s="11">
        <v>83128.58</v>
      </c>
      <c r="S68">
        <f t="shared" si="16"/>
        <v>23703.769999999997</v>
      </c>
    </row>
    <row r="69" spans="1:19">
      <c r="A69" s="9">
        <v>61</v>
      </c>
      <c r="B69" s="9" t="s">
        <v>32</v>
      </c>
      <c r="C69">
        <v>10870.42</v>
      </c>
      <c r="D69">
        <v>5051.03</v>
      </c>
      <c r="E69">
        <v>8635.4</v>
      </c>
      <c r="F69">
        <v>19111.990000000002</v>
      </c>
      <c r="G69">
        <v>30312.028589999998</v>
      </c>
      <c r="H69">
        <f>SUM(C69:G69)</f>
        <v>73980.868589999998</v>
      </c>
      <c r="I69">
        <f t="shared" si="15"/>
        <v>43668.84</v>
      </c>
      <c r="K69" s="9">
        <v>61</v>
      </c>
      <c r="L69" s="9" t="s">
        <v>32</v>
      </c>
      <c r="M69" s="10">
        <v>10883.06</v>
      </c>
      <c r="N69" s="10">
        <v>5110.2299999999996</v>
      </c>
      <c r="O69" s="10">
        <v>8961.65</v>
      </c>
      <c r="P69" s="10">
        <v>20833.189999999999</v>
      </c>
      <c r="Q69">
        <v>174854.79</v>
      </c>
      <c r="R69" s="11">
        <v>220642.92</v>
      </c>
      <c r="S69">
        <f t="shared" si="16"/>
        <v>45788.13</v>
      </c>
    </row>
    <row r="70" spans="1:19">
      <c r="A70" s="9">
        <v>62</v>
      </c>
      <c r="B70" s="9" t="s">
        <v>33</v>
      </c>
      <c r="C70">
        <v>7840.44</v>
      </c>
      <c r="D70">
        <v>5726.51</v>
      </c>
      <c r="E70">
        <v>7614.51</v>
      </c>
      <c r="F70">
        <v>14443.05</v>
      </c>
      <c r="G70">
        <v>17696.476210000001</v>
      </c>
      <c r="H70">
        <f t="shared" si="14"/>
        <v>53320.986209999995</v>
      </c>
      <c r="I70">
        <f t="shared" si="15"/>
        <v>35624.509999999995</v>
      </c>
      <c r="K70" s="9">
        <v>62</v>
      </c>
      <c r="L70" s="9" t="s">
        <v>33</v>
      </c>
      <c r="M70" s="10">
        <v>7842.48</v>
      </c>
      <c r="N70" s="10">
        <v>5763.17</v>
      </c>
      <c r="O70" s="10">
        <v>7914.28</v>
      </c>
      <c r="P70" s="10">
        <v>15663.39</v>
      </c>
      <c r="Q70">
        <v>114513.57</v>
      </c>
      <c r="R70" s="11">
        <v>151696.88999999998</v>
      </c>
      <c r="S70">
        <f t="shared" si="16"/>
        <v>37183.32</v>
      </c>
    </row>
    <row r="71" spans="1:19">
      <c r="A71" s="9">
        <v>63</v>
      </c>
      <c r="B71" s="9" t="s">
        <v>34</v>
      </c>
      <c r="C71">
        <v>7315.39</v>
      </c>
      <c r="D71">
        <v>3338.93</v>
      </c>
      <c r="E71">
        <v>8892.5400000000009</v>
      </c>
      <c r="F71">
        <v>5547.69</v>
      </c>
      <c r="G71">
        <v>17872.055952000002</v>
      </c>
      <c r="H71">
        <f t="shared" si="14"/>
        <v>42966.605951999998</v>
      </c>
      <c r="I71">
        <f t="shared" si="15"/>
        <v>25094.55</v>
      </c>
      <c r="K71" s="9">
        <v>63</v>
      </c>
      <c r="L71" s="9" t="s">
        <v>34</v>
      </c>
      <c r="M71" s="10">
        <v>7322.21</v>
      </c>
      <c r="N71" s="10">
        <v>3389.72</v>
      </c>
      <c r="O71" s="10">
        <v>9111.3799999999992</v>
      </c>
      <c r="P71" s="10">
        <v>5907.55</v>
      </c>
      <c r="Q71">
        <v>54995.27</v>
      </c>
      <c r="R71" s="11">
        <v>80726.12999999999</v>
      </c>
      <c r="S71">
        <f t="shared" si="16"/>
        <v>25730.859999999997</v>
      </c>
    </row>
    <row r="72" spans="1:19">
      <c r="A72" s="9">
        <v>64</v>
      </c>
      <c r="B72" s="9" t="s">
        <v>35</v>
      </c>
      <c r="C72">
        <v>3032</v>
      </c>
      <c r="D72">
        <v>1923.23</v>
      </c>
      <c r="E72">
        <v>3425.44</v>
      </c>
      <c r="F72">
        <v>3839.23</v>
      </c>
      <c r="G72">
        <v>9679.1799150000006</v>
      </c>
      <c r="H72">
        <f t="shared" si="14"/>
        <v>21899.079915000002</v>
      </c>
      <c r="I72">
        <f t="shared" si="15"/>
        <v>12219.9</v>
      </c>
      <c r="K72" s="9">
        <v>64</v>
      </c>
      <c r="L72" s="9" t="s">
        <v>35</v>
      </c>
      <c r="M72" s="10">
        <v>3032.18</v>
      </c>
      <c r="N72" s="10">
        <v>1953.67</v>
      </c>
      <c r="O72" s="10">
        <v>3474.73</v>
      </c>
      <c r="P72" s="10">
        <v>4405.43</v>
      </c>
      <c r="Q72">
        <v>36120.769999999997</v>
      </c>
      <c r="R72" s="11">
        <v>48986.779999999992</v>
      </c>
      <c r="S72">
        <f t="shared" si="16"/>
        <v>12866.01</v>
      </c>
    </row>
    <row r="73" spans="1:19">
      <c r="A73" s="12">
        <v>65</v>
      </c>
      <c r="B73" s="12" t="s">
        <v>36</v>
      </c>
      <c r="C73">
        <v>10230.32</v>
      </c>
      <c r="D73">
        <v>8493.5300000000007</v>
      </c>
      <c r="E73">
        <v>14522.98</v>
      </c>
      <c r="F73">
        <v>19746.669999999998</v>
      </c>
      <c r="G73">
        <v>61498.724009999991</v>
      </c>
      <c r="H73">
        <f t="shared" si="14"/>
        <v>114492.22400999999</v>
      </c>
      <c r="I73">
        <f t="shared" si="15"/>
        <v>52993.5</v>
      </c>
      <c r="K73" s="12">
        <v>65</v>
      </c>
      <c r="L73" s="12" t="s">
        <v>36</v>
      </c>
      <c r="M73" s="13">
        <v>10331.530000000001</v>
      </c>
      <c r="N73" s="13">
        <v>8567.9500000000007</v>
      </c>
      <c r="O73" s="13">
        <v>14854.12</v>
      </c>
      <c r="P73" s="13">
        <v>22289.29</v>
      </c>
      <c r="Q73">
        <v>141223.19</v>
      </c>
      <c r="R73" s="2">
        <v>197266.08000000002</v>
      </c>
      <c r="S73">
        <f t="shared" si="16"/>
        <v>56042.890000000007</v>
      </c>
    </row>
    <row r="74" spans="1:19">
      <c r="A74" s="2">
        <v>81</v>
      </c>
      <c r="B74" s="2" t="s">
        <v>37</v>
      </c>
      <c r="C74">
        <v>337.90199999999999</v>
      </c>
      <c r="D74">
        <v>213.911</v>
      </c>
      <c r="E74">
        <v>147.03</v>
      </c>
      <c r="F74">
        <v>831.51499999999999</v>
      </c>
      <c r="G74">
        <v>1939.1542999999997</v>
      </c>
      <c r="H74">
        <f t="shared" si="14"/>
        <v>3469.5122999999994</v>
      </c>
      <c r="I74">
        <f t="shared" si="15"/>
        <v>1530.3579999999999</v>
      </c>
      <c r="K74" s="2">
        <v>81</v>
      </c>
      <c r="L74" s="2" t="s">
        <v>37</v>
      </c>
      <c r="M74" s="13">
        <v>338.66</v>
      </c>
      <c r="N74" s="13">
        <v>221.96</v>
      </c>
      <c r="O74" s="13">
        <v>150.88</v>
      </c>
      <c r="P74" s="13">
        <v>916.79</v>
      </c>
      <c r="Q74">
        <v>3569.97</v>
      </c>
      <c r="R74" s="2">
        <v>5198.26</v>
      </c>
      <c r="S74">
        <f>SUM(M74:P74)</f>
        <v>1628.29</v>
      </c>
    </row>
    <row r="75" spans="1:19">
      <c r="A75" s="2">
        <v>82</v>
      </c>
      <c r="B75" s="2" t="s">
        <v>38</v>
      </c>
      <c r="C75">
        <v>0</v>
      </c>
      <c r="D75">
        <v>46.316200000000002</v>
      </c>
      <c r="E75">
        <v>0</v>
      </c>
      <c r="F75">
        <v>52.359299999999998</v>
      </c>
      <c r="G75">
        <v>254.43537999999998</v>
      </c>
      <c r="H75">
        <f t="shared" si="14"/>
        <v>353.11087999999995</v>
      </c>
      <c r="I75">
        <f t="shared" si="15"/>
        <v>98.6755</v>
      </c>
      <c r="K75" s="2">
        <v>82</v>
      </c>
      <c r="L75" s="2" t="s">
        <v>38</v>
      </c>
      <c r="M75" s="13">
        <v>0</v>
      </c>
      <c r="N75" s="13">
        <v>50.27</v>
      </c>
      <c r="O75" s="13">
        <v>0</v>
      </c>
      <c r="P75" s="13">
        <v>55.44</v>
      </c>
      <c r="Q75">
        <v>321.25</v>
      </c>
      <c r="R75" s="2">
        <v>426.96000000000004</v>
      </c>
      <c r="S75">
        <f t="shared" si="16"/>
        <v>105.71000000000001</v>
      </c>
    </row>
    <row r="76" spans="1:19">
      <c r="C76">
        <f t="shared" ref="C76:F76" si="17">SUM(C43:C75)</f>
        <v>286922.76200000005</v>
      </c>
      <c r="D76">
        <f t="shared" si="17"/>
        <v>164577.15720000002</v>
      </c>
      <c r="E76">
        <f t="shared" si="17"/>
        <v>381472.49000000011</v>
      </c>
      <c r="F76">
        <f t="shared" si="17"/>
        <v>608832.22430000012</v>
      </c>
      <c r="G76">
        <f>SUM(G43:G75)</f>
        <v>1374806.2962479999</v>
      </c>
      <c r="H76">
        <f>SUM(H43:H75)</f>
        <v>2816610.9297479996</v>
      </c>
      <c r="I76">
        <f t="shared" si="15"/>
        <v>1441804.6335000002</v>
      </c>
      <c r="M76">
        <f>SUM(M43:M75)</f>
        <v>287330.39999999997</v>
      </c>
      <c r="N76">
        <f t="shared" ref="N76:R76" si="18">SUM(N43:N75)</f>
        <v>165895.91000000003</v>
      </c>
      <c r="O76">
        <f t="shared" si="18"/>
        <v>389917.79000000004</v>
      </c>
      <c r="P76">
        <f t="shared" si="18"/>
        <v>654523.62000000023</v>
      </c>
      <c r="Q76">
        <f t="shared" si="18"/>
        <v>5508930.7300000004</v>
      </c>
      <c r="R76">
        <f t="shared" si="18"/>
        <v>7006598.4499999983</v>
      </c>
      <c r="S76">
        <f t="shared" si="16"/>
        <v>1497667.7200000002</v>
      </c>
    </row>
  </sheetData>
  <mergeCells count="3">
    <mergeCell ref="A41:H41"/>
    <mergeCell ref="K41:R41"/>
    <mergeCell ref="A1:H1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DFCE99-355B-480F-BC72-790D5040526D}">
  <dimension ref="A1:S75"/>
  <sheetViews>
    <sheetView topLeftCell="B29" workbookViewId="0">
      <selection activeCell="G36" sqref="G36"/>
    </sheetView>
  </sheetViews>
  <sheetFormatPr defaultRowHeight="14.5"/>
  <cols>
    <col min="3" max="3" width="11.6328125" customWidth="1"/>
    <col min="4" max="4" width="11.26953125" customWidth="1"/>
    <col min="5" max="5" width="11.1796875" customWidth="1"/>
    <col min="6" max="6" width="10.81640625" customWidth="1"/>
    <col min="7" max="7" width="11.08984375" customWidth="1"/>
    <col min="8" max="8" width="12.453125" customWidth="1"/>
    <col min="9" max="9" width="13" customWidth="1"/>
    <col min="17" max="17" width="11.1796875" customWidth="1"/>
    <col min="18" max="18" width="11.7265625" customWidth="1"/>
    <col min="19" max="19" width="10.81640625" customWidth="1"/>
  </cols>
  <sheetData>
    <row r="1" spans="1:9">
      <c r="A1" s="21" t="s">
        <v>82</v>
      </c>
      <c r="B1" s="22"/>
      <c r="C1" s="22"/>
      <c r="D1" s="22"/>
      <c r="E1" s="22"/>
      <c r="F1" s="22"/>
      <c r="G1" s="22"/>
      <c r="H1" s="23"/>
    </row>
    <row r="2" spans="1:9">
      <c r="A2" s="17" t="s">
        <v>42</v>
      </c>
      <c r="B2" s="17" t="s">
        <v>1</v>
      </c>
      <c r="C2" s="17" t="s">
        <v>43</v>
      </c>
      <c r="D2" s="17" t="s">
        <v>44</v>
      </c>
      <c r="E2" s="17" t="s">
        <v>45</v>
      </c>
      <c r="F2" s="17" t="s">
        <v>46</v>
      </c>
      <c r="G2" s="17" t="s">
        <v>47</v>
      </c>
      <c r="H2" s="17" t="s">
        <v>48</v>
      </c>
      <c r="I2" s="29" t="s">
        <v>97</v>
      </c>
    </row>
    <row r="3" spans="1:9">
      <c r="A3">
        <f>A42</f>
        <v>11</v>
      </c>
      <c r="B3" t="str">
        <f>B42</f>
        <v>北京市</v>
      </c>
      <c r="C3" s="24">
        <f>C42/M42</f>
        <v>0.99821391340922561</v>
      </c>
      <c r="D3" s="24">
        <f>D42/N42</f>
        <v>0.99224826918411746</v>
      </c>
      <c r="E3" s="24">
        <f>E42/O42</f>
        <v>0.99270027332551769</v>
      </c>
      <c r="F3" s="24">
        <f>F42/P42</f>
        <v>0.97701857769623357</v>
      </c>
      <c r="G3" s="24">
        <f>G42/Q42</f>
        <v>0.22808648754721469</v>
      </c>
      <c r="H3" s="24">
        <f>H42/R42</f>
        <v>0.34331278487871386</v>
      </c>
      <c r="I3" s="24">
        <f>I42/S42</f>
        <v>0.98819034249801807</v>
      </c>
    </row>
    <row r="4" spans="1:9">
      <c r="A4">
        <f t="shared" ref="A4:B4" si="0">A43</f>
        <v>12</v>
      </c>
      <c r="B4" t="str">
        <f t="shared" si="0"/>
        <v>天津市</v>
      </c>
      <c r="C4" s="24">
        <f>C43/M43</f>
        <v>0.99865792653269514</v>
      </c>
      <c r="D4" s="24">
        <f>D43/N43</f>
        <v>0.98948194135098333</v>
      </c>
      <c r="E4" s="24">
        <f>E43/O43</f>
        <v>0.99379968298559485</v>
      </c>
      <c r="F4" s="24">
        <f>F43/P43</f>
        <v>0.97724390715081133</v>
      </c>
      <c r="G4" s="24">
        <f>G43/Q43</f>
        <v>0.21693259364473946</v>
      </c>
      <c r="H4" s="24">
        <f>H43/R43</f>
        <v>0.33990581700385436</v>
      </c>
      <c r="I4" s="24">
        <f t="shared" ref="I4:I36" si="1">I43/S43</f>
        <v>0.99007677774875114</v>
      </c>
    </row>
    <row r="5" spans="1:9">
      <c r="A5">
        <f t="shared" ref="A5:B5" si="2">A44</f>
        <v>13</v>
      </c>
      <c r="B5" t="str">
        <f t="shared" si="2"/>
        <v>河北省</v>
      </c>
      <c r="C5" s="24">
        <f>C44/M44</f>
        <v>0.99828251842601579</v>
      </c>
      <c r="D5" s="24">
        <f>D44/N44</f>
        <v>0.98635905646720456</v>
      </c>
      <c r="E5" s="24">
        <f>E44/O44</f>
        <v>0.96916702757121842</v>
      </c>
      <c r="F5" s="24">
        <f>F44/P44</f>
        <v>0.9218000027235268</v>
      </c>
      <c r="G5" s="24">
        <f>G44/Q44</f>
        <v>0.12965370455133871</v>
      </c>
      <c r="H5" s="24">
        <f>H44/R44</f>
        <v>0.21635381230486114</v>
      </c>
      <c r="I5" s="24">
        <f t="shared" si="1"/>
        <v>0.97543136970746469</v>
      </c>
    </row>
    <row r="6" spans="1:9">
      <c r="A6">
        <f t="shared" ref="A6:B6" si="3">A45</f>
        <v>14</v>
      </c>
      <c r="B6" t="str">
        <f t="shared" si="3"/>
        <v>山西省</v>
      </c>
      <c r="C6" s="24">
        <f>C45/M45</f>
        <v>0.99907647319719084</v>
      </c>
      <c r="D6" s="24">
        <f>D45/N45</f>
        <v>0.97841991603694223</v>
      </c>
      <c r="E6" s="24">
        <f>E45/O45</f>
        <v>0.97651444731972092</v>
      </c>
      <c r="F6" s="24">
        <f>F45/P45</f>
        <v>0.90332419060639468</v>
      </c>
      <c r="G6" s="24">
        <f>G45/Q45</f>
        <v>0.20291534584343576</v>
      </c>
      <c r="H6" s="24">
        <f>H45/R45</f>
        <v>0.318454952109544</v>
      </c>
      <c r="I6" s="24">
        <f t="shared" si="1"/>
        <v>0.97474498426823653</v>
      </c>
    </row>
    <row r="7" spans="1:9">
      <c r="A7">
        <f t="shared" ref="A7:B7" si="4">A46</f>
        <v>15</v>
      </c>
      <c r="B7" t="str">
        <f t="shared" si="4"/>
        <v>内蒙古自治区</v>
      </c>
      <c r="C7" s="24">
        <f>C46/M46</f>
        <v>0.99843936730260707</v>
      </c>
      <c r="D7" s="24">
        <f>D46/N46</f>
        <v>0.984586305683954</v>
      </c>
      <c r="E7" s="24">
        <f>E46/O46</f>
        <v>0.94844131795580933</v>
      </c>
      <c r="F7" s="24">
        <f>F46/P46</f>
        <v>0.83399925432055699</v>
      </c>
      <c r="G7" s="24">
        <f>G46/Q46</f>
        <v>0.15412894844192759</v>
      </c>
      <c r="H7" s="24">
        <f>H46/R46</f>
        <v>0.24482761786317306</v>
      </c>
      <c r="I7" s="24">
        <f t="shared" si="1"/>
        <v>0.95830150700580286</v>
      </c>
    </row>
    <row r="8" spans="1:9">
      <c r="A8">
        <f t="shared" ref="A8:B8" si="5">A47</f>
        <v>21</v>
      </c>
      <c r="B8" t="str">
        <f t="shared" si="5"/>
        <v>辽宁省</v>
      </c>
      <c r="C8" s="24">
        <f>C47/M47</f>
        <v>0.98499478057737555</v>
      </c>
      <c r="D8" s="24">
        <f>D47/N47</f>
        <v>0.98806711856373963</v>
      </c>
      <c r="E8" s="24">
        <f>E47/O47</f>
        <v>0.96956215247581379</v>
      </c>
      <c r="F8" s="24">
        <f>F47/P47</f>
        <v>0.93673321775942764</v>
      </c>
      <c r="G8" s="24">
        <f>G47/Q47</f>
        <v>0.15331144509214742</v>
      </c>
      <c r="H8" s="24">
        <f>H47/R47</f>
        <v>0.26015761319124908</v>
      </c>
      <c r="I8" s="24">
        <f t="shared" si="1"/>
        <v>0.96955568426351735</v>
      </c>
    </row>
    <row r="9" spans="1:9">
      <c r="A9">
        <f t="shared" ref="A9:B9" si="6">A48</f>
        <v>22</v>
      </c>
      <c r="B9" t="str">
        <f t="shared" si="6"/>
        <v>吉林省</v>
      </c>
      <c r="C9" s="24">
        <f>C48/M48</f>
        <v>0.99603721412772028</v>
      </c>
      <c r="D9" s="24">
        <f>D48/N48</f>
        <v>0.9837306111134605</v>
      </c>
      <c r="E9" s="24">
        <f>E48/O48</f>
        <v>0.97549890740931733</v>
      </c>
      <c r="F9" s="24">
        <f>F48/P48</f>
        <v>0.93291835618052776</v>
      </c>
      <c r="G9" s="24">
        <f>G48/Q48</f>
        <v>0.15888563963325517</v>
      </c>
      <c r="H9" s="24">
        <f>H48/R48</f>
        <v>0.24646985818926859</v>
      </c>
      <c r="I9" s="24">
        <f t="shared" si="1"/>
        <v>0.97615544004036348</v>
      </c>
    </row>
    <row r="10" spans="1:9">
      <c r="A10">
        <f t="shared" ref="A10:B10" si="7">A49</f>
        <v>23</v>
      </c>
      <c r="B10" t="str">
        <f t="shared" si="7"/>
        <v>黑龙江省</v>
      </c>
      <c r="C10" s="24">
        <f>C49/M49</f>
        <v>0.99816898780478747</v>
      </c>
      <c r="D10" s="24">
        <f>D49/N49</f>
        <v>0.98452531231246965</v>
      </c>
      <c r="E10" s="24">
        <f>E49/O49</f>
        <v>0.97972756688101648</v>
      </c>
      <c r="F10" s="24">
        <f>F49/P49</f>
        <v>0.9290859051297421</v>
      </c>
      <c r="G10" s="24">
        <f>G49/Q49</f>
        <v>0.1949149356448345</v>
      </c>
      <c r="H10" s="24">
        <f>H49/R49</f>
        <v>0.2720645265222833</v>
      </c>
      <c r="I10" s="24">
        <f t="shared" si="1"/>
        <v>0.9826100385820643</v>
      </c>
    </row>
    <row r="11" spans="1:9">
      <c r="A11">
        <f t="shared" ref="A11:B11" si="8">A50</f>
        <v>31</v>
      </c>
      <c r="B11" t="str">
        <f t="shared" si="8"/>
        <v>上海市</v>
      </c>
      <c r="C11" s="24">
        <f>C50/M50</f>
        <v>1.0001383210079806</v>
      </c>
      <c r="D11" s="24">
        <f>D50/N50</f>
        <v>0.99299326126570253</v>
      </c>
      <c r="E11" s="24">
        <f>E50/O50</f>
        <v>0.99706588045363209</v>
      </c>
      <c r="F11" s="24">
        <f>F50/P50</f>
        <v>0.99100139305198531</v>
      </c>
      <c r="G11" s="24">
        <f>G50/Q50</f>
        <v>0.27741493943486711</v>
      </c>
      <c r="H11" s="24">
        <f>H50/R50</f>
        <v>0.38716977884037918</v>
      </c>
      <c r="I11" s="24">
        <f t="shared" si="1"/>
        <v>0.99421823705544909</v>
      </c>
    </row>
    <row r="12" spans="1:9">
      <c r="A12">
        <f t="shared" ref="A12:B12" si="9">A51</f>
        <v>32</v>
      </c>
      <c r="B12" t="str">
        <f t="shared" si="9"/>
        <v>江苏省</v>
      </c>
      <c r="C12" s="24">
        <f>C51/M51</f>
        <v>1.0003336310033402</v>
      </c>
      <c r="D12" s="24">
        <f>D51/N51</f>
        <v>0.9918923579014256</v>
      </c>
      <c r="E12" s="24">
        <f>E51/O51</f>
        <v>0.98897046384005338</v>
      </c>
      <c r="F12" s="24">
        <f>F51/P51</f>
        <v>0.97268943171631084</v>
      </c>
      <c r="G12" s="24">
        <f>G51/Q51</f>
        <v>0.24614834014462658</v>
      </c>
      <c r="H12" s="24">
        <f>H51/R51</f>
        <v>0.34452441760688696</v>
      </c>
      <c r="I12" s="24">
        <f t="shared" si="1"/>
        <v>0.98533550535725345</v>
      </c>
    </row>
    <row r="13" spans="1:9">
      <c r="A13">
        <f t="shared" ref="A13:B13" si="10">A52</f>
        <v>33</v>
      </c>
      <c r="B13" t="str">
        <f t="shared" si="10"/>
        <v>浙江省</v>
      </c>
      <c r="C13" s="24">
        <f>C52/M52</f>
        <v>0.99862652905190663</v>
      </c>
      <c r="D13" s="24">
        <f>D52/N52</f>
        <v>0.98919863502692207</v>
      </c>
      <c r="E13" s="24">
        <f>E52/O52</f>
        <v>0.98854395015814833</v>
      </c>
      <c r="F13" s="24">
        <f>F52/P52</f>
        <v>0.97064623787169513</v>
      </c>
      <c r="G13" s="24">
        <f>G52/Q52</f>
        <v>0.26000137702990761</v>
      </c>
      <c r="H13" s="24">
        <f>H52/R52</f>
        <v>0.35571597999018001</v>
      </c>
      <c r="I13" s="24">
        <f t="shared" si="1"/>
        <v>0.98526464142792858</v>
      </c>
    </row>
    <row r="14" spans="1:9">
      <c r="A14">
        <f t="shared" ref="A14:B14" si="11">A53</f>
        <v>34</v>
      </c>
      <c r="B14" t="str">
        <f t="shared" si="11"/>
        <v>安徽省</v>
      </c>
      <c r="C14" s="24">
        <f>C53/M53</f>
        <v>1.0002753869711003</v>
      </c>
      <c r="D14" s="24">
        <f>D53/N53</f>
        <v>0.97900221615679495</v>
      </c>
      <c r="E14" s="24">
        <f>E53/O53</f>
        <v>0.98161646148105919</v>
      </c>
      <c r="F14" s="24">
        <f>F53/P53</f>
        <v>0.95430607104291965</v>
      </c>
      <c r="G14" s="24">
        <f>G53/Q53</f>
        <v>0.20785589133510882</v>
      </c>
      <c r="H14" s="24">
        <f>H53/R53</f>
        <v>0.29044326097074502</v>
      </c>
      <c r="I14" s="24">
        <f t="shared" si="1"/>
        <v>0.98110413421921072</v>
      </c>
    </row>
    <row r="15" spans="1:9">
      <c r="A15">
        <f t="shared" ref="A15:B15" si="12">A54</f>
        <v>35</v>
      </c>
      <c r="B15" t="str">
        <f t="shared" si="12"/>
        <v>福建省</v>
      </c>
      <c r="C15" s="24">
        <f>C54/M54</f>
        <v>1.0008721778476197</v>
      </c>
      <c r="D15" s="24">
        <f>D54/N54</f>
        <v>0.98736496690555287</v>
      </c>
      <c r="E15" s="24">
        <f>E54/O54</f>
        <v>0.97321666889117031</v>
      </c>
      <c r="F15" s="24">
        <f>F54/P54</f>
        <v>0.94583899070960697</v>
      </c>
      <c r="G15" s="24">
        <f>G54/Q54</f>
        <v>0.20582570141451828</v>
      </c>
      <c r="H15" s="24">
        <f>H54/R54</f>
        <v>0.3263660309583592</v>
      </c>
      <c r="I15" s="24">
        <f t="shared" si="1"/>
        <v>0.98247982365572217</v>
      </c>
    </row>
    <row r="16" spans="1:9">
      <c r="A16">
        <f t="shared" ref="A16:B16" si="13">A55</f>
        <v>36</v>
      </c>
      <c r="B16" t="str">
        <f t="shared" si="13"/>
        <v>江西省</v>
      </c>
      <c r="C16" s="24">
        <f>C55/M55</f>
        <v>1.0007106884988919</v>
      </c>
      <c r="D16" s="24">
        <f>D55/N55</f>
        <v>0.9740477787615186</v>
      </c>
      <c r="E16" s="24">
        <f>E55/O55</f>
        <v>0.97267058406262619</v>
      </c>
      <c r="F16" s="24">
        <f>F55/P55</f>
        <v>0.93133090438768251</v>
      </c>
      <c r="G16" s="24">
        <f>G55/Q55</f>
        <v>0.23320672614925919</v>
      </c>
      <c r="H16" s="24">
        <f>H55/R55</f>
        <v>0.34039991102613765</v>
      </c>
      <c r="I16" s="24">
        <f t="shared" si="1"/>
        <v>0.97534775642424543</v>
      </c>
    </row>
    <row r="17" spans="1:9">
      <c r="A17">
        <f t="shared" ref="A17:B17" si="14">A56</f>
        <v>37</v>
      </c>
      <c r="B17" t="str">
        <f t="shared" si="14"/>
        <v>山东省</v>
      </c>
      <c r="C17" s="24">
        <f>C56/M56</f>
        <v>0.98354928736332659</v>
      </c>
      <c r="D17" s="24">
        <f>D56/N56</f>
        <v>0.99198445200332541</v>
      </c>
      <c r="E17" s="24">
        <f>E56/O56</f>
        <v>0.96253512518734896</v>
      </c>
      <c r="F17" s="24">
        <f>F56/P56</f>
        <v>0.93023470564346444</v>
      </c>
      <c r="G17" s="24">
        <f>G56/Q56</f>
        <v>0.10353761045342381</v>
      </c>
      <c r="H17" s="24">
        <f>H56/R56</f>
        <v>0.20536706993493253</v>
      </c>
      <c r="I17" s="24">
        <f t="shared" si="1"/>
        <v>0.9643647552572957</v>
      </c>
    </row>
    <row r="18" spans="1:9">
      <c r="A18">
        <f>A57</f>
        <v>41</v>
      </c>
      <c r="B18" t="str">
        <f>B57</f>
        <v>河南省</v>
      </c>
      <c r="C18" s="24">
        <f>C57/M57</f>
        <v>0.99982518060413217</v>
      </c>
      <c r="D18" s="24">
        <f>D57/N57</f>
        <v>0.98689238067417584</v>
      </c>
      <c r="E18" s="24">
        <f>E57/O57</f>
        <v>0.97151827381400313</v>
      </c>
      <c r="F18" s="24">
        <f>F57/P57</f>
        <v>0.93523439580852041</v>
      </c>
      <c r="G18" s="24">
        <f>G57/Q57</f>
        <v>0.11976206878461119</v>
      </c>
      <c r="H18" s="24">
        <f>H57/R57</f>
        <v>0.20391856000779049</v>
      </c>
      <c r="I18" s="24">
        <f t="shared" si="1"/>
        <v>0.97541821971719633</v>
      </c>
    </row>
    <row r="19" spans="1:9">
      <c r="A19">
        <f t="shared" ref="A19:B19" si="15">A58</f>
        <v>42</v>
      </c>
      <c r="B19" t="str">
        <f t="shared" si="15"/>
        <v>湖北省</v>
      </c>
      <c r="C19" s="24">
        <f>C58/M58</f>
        <v>1.0000477976298607</v>
      </c>
      <c r="D19" s="24">
        <f>D58/N58</f>
        <v>0.98943484848898478</v>
      </c>
      <c r="E19" s="24">
        <f>E58/O58</f>
        <v>0.97167704886821193</v>
      </c>
      <c r="F19" s="24">
        <f>F58/P58</f>
        <v>0.95167578764868843</v>
      </c>
      <c r="G19" s="24">
        <f>G58/Q58</f>
        <v>0.15034734829634969</v>
      </c>
      <c r="H19" s="24">
        <f>H58/R58</f>
        <v>0.23859379848328238</v>
      </c>
      <c r="I19" s="24">
        <f t="shared" si="1"/>
        <v>0.9825141509689721</v>
      </c>
    </row>
    <row r="20" spans="1:9">
      <c r="A20">
        <f t="shared" ref="A20:B20" si="16">A59</f>
        <v>43</v>
      </c>
      <c r="B20" t="str">
        <f t="shared" si="16"/>
        <v>湖南省</v>
      </c>
      <c r="C20" s="24">
        <f>C59/M59</f>
        <v>1.0008598185436932</v>
      </c>
      <c r="D20" s="24">
        <f>D59/N59</f>
        <v>0.98211542473087754</v>
      </c>
      <c r="E20" s="24">
        <f>E59/O59</f>
        <v>0.97339241011118793</v>
      </c>
      <c r="F20" s="24">
        <f>F59/P59</f>
        <v>0.95686234562521344</v>
      </c>
      <c r="G20" s="24">
        <f>G59/Q59</f>
        <v>0.15071223193494127</v>
      </c>
      <c r="H20" s="24">
        <f>H59/R59</f>
        <v>0.23364987179208399</v>
      </c>
      <c r="I20" s="24">
        <f t="shared" si="1"/>
        <v>0.98232859537964712</v>
      </c>
    </row>
    <row r="21" spans="1:9">
      <c r="A21">
        <f t="shared" ref="A21:B21" si="17">A60</f>
        <v>44</v>
      </c>
      <c r="B21" t="str">
        <f t="shared" si="17"/>
        <v>广东省</v>
      </c>
      <c r="C21" s="24">
        <f>C60/M60</f>
        <v>0.99807686909298421</v>
      </c>
      <c r="D21" s="24">
        <f>D60/N60</f>
        <v>0.98657401459282479</v>
      </c>
      <c r="E21" s="24">
        <f>E60/O60</f>
        <v>0.98648541994101402</v>
      </c>
      <c r="F21" s="24">
        <f>F60/P60</f>
        <v>0.97130689164964801</v>
      </c>
      <c r="G21" s="24">
        <f>G60/Q60</f>
        <v>0.28299878922440608</v>
      </c>
      <c r="H21" s="24">
        <f>H60/R60</f>
        <v>0.39444329577378145</v>
      </c>
      <c r="I21" s="24">
        <f t="shared" si="1"/>
        <v>0.98678716284208345</v>
      </c>
    </row>
    <row r="22" spans="1:9">
      <c r="A22">
        <f t="shared" ref="A22:B22" si="18">A61</f>
        <v>45</v>
      </c>
      <c r="B22" t="str">
        <f t="shared" si="18"/>
        <v>广西壮族自治区</v>
      </c>
      <c r="C22" s="24">
        <f>C61/M61</f>
        <v>1.0010189538357359</v>
      </c>
      <c r="D22" s="24">
        <f>D61/N61</f>
        <v>0.98506339462903147</v>
      </c>
      <c r="E22" s="24">
        <f>E61/O61</f>
        <v>0.98516705244118197</v>
      </c>
      <c r="F22" s="24">
        <f>F61/P61</f>
        <v>0.9642974258464071</v>
      </c>
      <c r="G22" s="24">
        <f>G61/Q61</f>
        <v>0.15638375835725335</v>
      </c>
      <c r="H22" s="24">
        <f>H61/R61</f>
        <v>0.24215761101471758</v>
      </c>
      <c r="I22" s="24">
        <f t="shared" si="1"/>
        <v>0.99007077667475996</v>
      </c>
    </row>
    <row r="23" spans="1:9">
      <c r="A23">
        <f t="shared" ref="A23:B23" si="19">A62</f>
        <v>46</v>
      </c>
      <c r="B23" t="str">
        <f t="shared" si="19"/>
        <v>海南省</v>
      </c>
      <c r="C23" s="24">
        <f>C62/M62</f>
        <v>0.98375251624806248</v>
      </c>
      <c r="D23" s="24">
        <f>D62/N62</f>
        <v>0.97636792306681119</v>
      </c>
      <c r="E23" s="24">
        <f>E62/O62</f>
        <v>0.96998964136794796</v>
      </c>
      <c r="F23" s="24">
        <f>F62/P62</f>
        <v>0.93484813081831264</v>
      </c>
      <c r="G23" s="24">
        <f>G62/Q62</f>
        <v>0.16506623550671762</v>
      </c>
      <c r="H23" s="24">
        <f>H62/R62</f>
        <v>0.25404279281983833</v>
      </c>
      <c r="I23" s="24">
        <f t="shared" si="1"/>
        <v>0.97298815106268888</v>
      </c>
    </row>
    <row r="24" spans="1:9">
      <c r="A24">
        <f t="shared" ref="A24:B24" si="20">A63</f>
        <v>50</v>
      </c>
      <c r="B24" t="str">
        <f t="shared" si="20"/>
        <v>重庆市</v>
      </c>
      <c r="C24" s="24">
        <f>C63/M63</f>
        <v>0.99913254958040731</v>
      </c>
      <c r="D24" s="24">
        <f>D63/N63</f>
        <v>0.97749668561861192</v>
      </c>
      <c r="E24" s="24">
        <f>E63/O63</f>
        <v>0.97822469444628812</v>
      </c>
      <c r="F24" s="24">
        <f>F63/P63</f>
        <v>0.93544088752929055</v>
      </c>
      <c r="G24" s="24">
        <f>G63/Q63</f>
        <v>0.17890832448085398</v>
      </c>
      <c r="H24" s="24">
        <f>H63/R63</f>
        <v>0.27304259801053987</v>
      </c>
      <c r="I24" s="24">
        <f t="shared" si="1"/>
        <v>0.98070940234659953</v>
      </c>
    </row>
    <row r="25" spans="1:9">
      <c r="A25">
        <f t="shared" ref="A25:B25" si="21">A64</f>
        <v>51</v>
      </c>
      <c r="B25" t="str">
        <f t="shared" si="21"/>
        <v>四川省</v>
      </c>
      <c r="C25" s="24">
        <f>C64/M64</f>
        <v>0.99840629735949771</v>
      </c>
      <c r="D25" s="24">
        <f>D64/N64</f>
        <v>0.97415838485351258</v>
      </c>
      <c r="E25" s="24">
        <f>E64/O64</f>
        <v>0.97586061135090318</v>
      </c>
      <c r="F25" s="24">
        <f>F64/P64</f>
        <v>0.93123642055787426</v>
      </c>
      <c r="G25" s="24">
        <f>G64/Q64</f>
        <v>0.17718315362993747</v>
      </c>
      <c r="H25" s="24">
        <f>H64/R64</f>
        <v>0.25882028906110122</v>
      </c>
      <c r="I25" s="24">
        <f t="shared" si="1"/>
        <v>0.97565346581875456</v>
      </c>
    </row>
    <row r="26" spans="1:9">
      <c r="A26">
        <f t="shared" ref="A26:B26" si="22">A65</f>
        <v>52</v>
      </c>
      <c r="B26" t="str">
        <f t="shared" si="22"/>
        <v>贵州省</v>
      </c>
      <c r="C26" s="24">
        <f>C65/M65</f>
        <v>1.0001988029269198</v>
      </c>
      <c r="D26" s="24">
        <f>D65/N65</f>
        <v>0.96920291611660836</v>
      </c>
      <c r="E26" s="24">
        <f>E65/O65</f>
        <v>0.97021802080412833</v>
      </c>
      <c r="F26" s="24">
        <f>F65/P65</f>
        <v>0.86271366931380977</v>
      </c>
      <c r="G26" s="24">
        <f>G65/Q65</f>
        <v>0.11585247383526988</v>
      </c>
      <c r="H26" s="24">
        <f>H65/R65</f>
        <v>0.21454907722092068</v>
      </c>
      <c r="I26" s="24">
        <f t="shared" si="1"/>
        <v>0.9765354523161599</v>
      </c>
    </row>
    <row r="27" spans="1:9">
      <c r="A27">
        <f t="shared" ref="A27:B27" si="23">A66</f>
        <v>53</v>
      </c>
      <c r="B27" t="str">
        <f t="shared" si="23"/>
        <v>云南省</v>
      </c>
      <c r="C27" s="24">
        <f>C66/M66</f>
        <v>0.9986207093890912</v>
      </c>
      <c r="D27" s="24">
        <f>D66/N66</f>
        <v>0.97272054957943954</v>
      </c>
      <c r="E27" s="24">
        <f>E66/O66</f>
        <v>0.96469312757047898</v>
      </c>
      <c r="F27" s="24">
        <f>F66/P66</f>
        <v>0.9288516550171001</v>
      </c>
      <c r="G27" s="24">
        <f>G66/Q66</f>
        <v>0.31908731823883879</v>
      </c>
      <c r="H27" s="24">
        <f>H66/R66</f>
        <v>0.37982636441847362</v>
      </c>
      <c r="I27" s="24">
        <f t="shared" si="1"/>
        <v>0.97540731082567456</v>
      </c>
    </row>
    <row r="28" spans="1:9">
      <c r="A28">
        <f t="shared" ref="A28:B28" si="24">A67</f>
        <v>54</v>
      </c>
      <c r="B28" t="str">
        <f t="shared" si="24"/>
        <v>西藏自治区</v>
      </c>
      <c r="C28" s="24">
        <f>C67/M67</f>
        <v>0.9911625977561298</v>
      </c>
      <c r="D28" s="24">
        <f>D67/N67</f>
        <v>0.96286375263850044</v>
      </c>
      <c r="E28" s="24">
        <f>E67/O67</f>
        <v>0.94094790104151926</v>
      </c>
      <c r="F28" s="24">
        <f>F67/P67</f>
        <v>0.97892554028581946</v>
      </c>
      <c r="G28" s="24">
        <f>G67/Q67</f>
        <v>0.24906636722226844</v>
      </c>
      <c r="H28" s="24">
        <f>H67/R67</f>
        <v>0.35276671771137513</v>
      </c>
      <c r="I28" s="24">
        <f t="shared" si="1"/>
        <v>0.96467466136057767</v>
      </c>
    </row>
    <row r="29" spans="1:9">
      <c r="A29">
        <f>A68</f>
        <v>61</v>
      </c>
      <c r="B29" t="str">
        <f>B68</f>
        <v>陕西省</v>
      </c>
      <c r="C29" s="24">
        <f>C68/M68</f>
        <v>0.9990911631703312</v>
      </c>
      <c r="D29" s="24">
        <f>D68/N68</f>
        <v>0.97097806129017206</v>
      </c>
      <c r="E29" s="24">
        <f>E68/O68</f>
        <v>0.96622467677201762</v>
      </c>
      <c r="F29" s="24">
        <f>F68/P68</f>
        <v>0.8857394775944194</v>
      </c>
      <c r="G29" s="24">
        <f>G68/Q68</f>
        <v>0.15545990059737444</v>
      </c>
      <c r="H29" s="24">
        <f>H68/R68</f>
        <v>0.24179718360256858</v>
      </c>
      <c r="I29" s="24">
        <f t="shared" si="1"/>
        <v>0.96823481616778673</v>
      </c>
    </row>
    <row r="30" spans="1:9">
      <c r="A30">
        <f t="shared" ref="A30:B30" si="25">A69</f>
        <v>62</v>
      </c>
      <c r="B30" t="str">
        <f t="shared" si="25"/>
        <v>甘肃省</v>
      </c>
      <c r="C30" s="24">
        <f t="shared" ref="C30:H30" si="26">C69/M69</f>
        <v>0.99617355849787559</v>
      </c>
      <c r="D30" s="24">
        <f t="shared" si="26"/>
        <v>0.98792361258081074</v>
      </c>
      <c r="E30" s="24">
        <f t="shared" si="26"/>
        <v>0.97962471484257441</v>
      </c>
      <c r="F30" s="24">
        <f t="shared" si="26"/>
        <v>0.87210775088097281</v>
      </c>
      <c r="G30" s="24">
        <f t="shared" si="26"/>
        <v>0.15818756068102072</v>
      </c>
      <c r="H30" s="24">
        <f t="shared" si="26"/>
        <v>0.25072991986868692</v>
      </c>
      <c r="I30" s="24">
        <f t="shared" si="1"/>
        <v>0.98266518288293292</v>
      </c>
    </row>
    <row r="31" spans="1:9">
      <c r="A31">
        <f t="shared" ref="A31:B31" si="27">A70</f>
        <v>63</v>
      </c>
      <c r="B31" t="str">
        <f t="shared" si="27"/>
        <v>青海省</v>
      </c>
      <c r="C31" s="24">
        <f t="shared" ref="C31:H31" si="28">C70/M70</f>
        <v>0.99786874288796767</v>
      </c>
      <c r="D31" s="24">
        <f t="shared" si="28"/>
        <v>0.99318056220890927</v>
      </c>
      <c r="E31" s="24">
        <f t="shared" si="28"/>
        <v>0.93873562801844523</v>
      </c>
      <c r="F31" s="24">
        <f t="shared" si="28"/>
        <v>0.93762301807213755</v>
      </c>
      <c r="G31" s="24">
        <f t="shared" si="28"/>
        <v>0.21437868044182587</v>
      </c>
      <c r="H31" s="24">
        <f t="shared" si="28"/>
        <v>0.3792241994344967</v>
      </c>
      <c r="I31" s="24">
        <f t="shared" si="1"/>
        <v>0.97690438791691947</v>
      </c>
    </row>
    <row r="32" spans="1:9">
      <c r="A32">
        <f t="shared" ref="A32:B32" si="29">A71</f>
        <v>64</v>
      </c>
      <c r="B32" t="str">
        <f t="shared" si="29"/>
        <v>宁夏回族自治区</v>
      </c>
      <c r="C32" s="24">
        <f t="shared" ref="C32:H32" si="30">C71/M71</f>
        <v>0.99923105185858163</v>
      </c>
      <c r="D32" s="24">
        <f t="shared" si="30"/>
        <v>0.99129948421544789</v>
      </c>
      <c r="E32" s="24">
        <f t="shared" si="30"/>
        <v>0.98839600949882378</v>
      </c>
      <c r="F32" s="24">
        <f t="shared" si="30"/>
        <v>0.89226340188475706</v>
      </c>
      <c r="G32" s="24">
        <f t="shared" si="30"/>
        <v>0.18396479378292024</v>
      </c>
      <c r="H32" s="24">
        <f t="shared" si="30"/>
        <v>0.31422766017471015</v>
      </c>
      <c r="I32" s="24">
        <f t="shared" si="1"/>
        <v>0.96840954729809992</v>
      </c>
    </row>
    <row r="33" spans="1:19">
      <c r="A33">
        <f>A72</f>
        <v>65</v>
      </c>
      <c r="B33" t="str">
        <f>B72</f>
        <v>新疆维吾尔自治区</v>
      </c>
      <c r="C33" s="24">
        <f t="shared" ref="C33:H33" si="31">C72/M72</f>
        <v>0.99756839577981693</v>
      </c>
      <c r="D33" s="24">
        <f t="shared" si="31"/>
        <v>0.90280441129171851</v>
      </c>
      <c r="E33" s="24">
        <f t="shared" si="31"/>
        <v>0.96226857376396424</v>
      </c>
      <c r="F33" s="24">
        <f t="shared" si="31"/>
        <v>0.94598281241132542</v>
      </c>
      <c r="G33" s="24">
        <f t="shared" si="31"/>
        <v>0.22650331002581225</v>
      </c>
      <c r="H33" s="24">
        <f t="shared" si="31"/>
        <v>0.32512919744830188</v>
      </c>
      <c r="I33" s="24">
        <f t="shared" si="1"/>
        <v>0.96486540855686065</v>
      </c>
    </row>
    <row r="34" spans="1:19">
      <c r="A34">
        <f t="shared" ref="A34:B34" si="32">A73</f>
        <v>81</v>
      </c>
      <c r="B34" t="str">
        <f t="shared" si="32"/>
        <v>香港特别行政区</v>
      </c>
      <c r="C34" s="24">
        <f t="shared" ref="C34:H34" si="33">C73/M73</f>
        <v>0.99551990163068615</v>
      </c>
      <c r="D34" s="24">
        <f t="shared" si="33"/>
        <v>0.99003656044452804</v>
      </c>
      <c r="E34" s="24">
        <f t="shared" si="33"/>
        <v>0.98562643448938114</v>
      </c>
      <c r="F34" s="24">
        <f t="shared" si="33"/>
        <v>0.98811420284238705</v>
      </c>
      <c r="G34" s="24">
        <f t="shared" si="33"/>
        <v>0.48584835857323261</v>
      </c>
      <c r="H34" s="24">
        <f t="shared" si="33"/>
        <v>0.62871515931785993</v>
      </c>
      <c r="I34" s="24">
        <f t="shared" si="1"/>
        <v>0.99016320526024881</v>
      </c>
    </row>
    <row r="35" spans="1:19">
      <c r="A35">
        <f t="shared" ref="A35:B35" si="34">A74</f>
        <v>82</v>
      </c>
      <c r="B35" t="str">
        <f t="shared" si="34"/>
        <v>澳门特别行政区</v>
      </c>
      <c r="C35" s="24" t="e">
        <f t="shared" ref="C35:H35" si="35">C74/M74</f>
        <v>#DIV/0!</v>
      </c>
      <c r="D35" s="24" t="e">
        <f t="shared" si="35"/>
        <v>#DIV/0!</v>
      </c>
      <c r="E35" s="24" t="e">
        <f t="shared" si="35"/>
        <v>#DIV/0!</v>
      </c>
      <c r="F35" s="24">
        <f t="shared" si="35"/>
        <v>0.94500804858112619</v>
      </c>
      <c r="G35" s="24">
        <f t="shared" si="35"/>
        <v>0.67217149514397456</v>
      </c>
      <c r="H35" s="24">
        <f t="shared" si="35"/>
        <v>0.77575062289138774</v>
      </c>
      <c r="I35" s="24">
        <f t="shared" si="1"/>
        <v>0.94500804858112619</v>
      </c>
    </row>
    <row r="36" spans="1:19">
      <c r="C36" s="24">
        <f t="shared" ref="C36" si="36">C75/M75</f>
        <v>0.99775820298496165</v>
      </c>
      <c r="D36" s="24">
        <f t="shared" ref="D36" si="37">D75/N75</f>
        <v>0.98037940809864865</v>
      </c>
      <c r="E36" s="24">
        <f t="shared" ref="E36" si="38">E75/O75</f>
        <v>0.97323668064718671</v>
      </c>
      <c r="F36" s="24">
        <f t="shared" ref="F36" si="39">F75/P75</f>
        <v>0.9431291808092247</v>
      </c>
      <c r="G36" s="24">
        <f t="shared" ref="G36" si="40">G75/Q75</f>
        <v>0.18407072019268547</v>
      </c>
      <c r="H36" s="30">
        <f t="shared" ref="H36" si="41">H75/R75</f>
        <v>0.27850435764903314</v>
      </c>
      <c r="I36" s="30">
        <f t="shared" si="1"/>
        <v>0.97697435576569158</v>
      </c>
    </row>
    <row r="40" spans="1:19">
      <c r="A40" s="21" t="s">
        <v>82</v>
      </c>
      <c r="B40" s="22"/>
      <c r="C40" s="22"/>
      <c r="D40" s="22"/>
      <c r="E40" s="22"/>
      <c r="F40" s="22"/>
      <c r="G40" s="22"/>
      <c r="H40" s="23"/>
      <c r="K40" s="21" t="s">
        <v>39</v>
      </c>
      <c r="L40" s="22"/>
      <c r="M40" s="22"/>
      <c r="N40" s="22"/>
      <c r="O40" s="22"/>
      <c r="P40" s="22"/>
      <c r="Q40" s="22"/>
      <c r="R40" s="23"/>
    </row>
    <row r="41" spans="1:19">
      <c r="A41" s="17" t="s">
        <v>42</v>
      </c>
      <c r="B41" s="17" t="s">
        <v>1</v>
      </c>
      <c r="C41" s="17" t="s">
        <v>43</v>
      </c>
      <c r="D41" s="17" t="s">
        <v>44</v>
      </c>
      <c r="E41" s="17" t="s">
        <v>45</v>
      </c>
      <c r="F41" s="17" t="s">
        <v>46</v>
      </c>
      <c r="G41" s="17" t="s">
        <v>47</v>
      </c>
      <c r="H41" s="17" t="s">
        <v>48</v>
      </c>
      <c r="I41" s="29" t="s">
        <v>97</v>
      </c>
      <c r="K41" s="17" t="s">
        <v>42</v>
      </c>
      <c r="L41" s="17" t="s">
        <v>1</v>
      </c>
      <c r="M41" s="17" t="s">
        <v>43</v>
      </c>
      <c r="N41" s="17" t="s">
        <v>44</v>
      </c>
      <c r="O41" s="17" t="s">
        <v>45</v>
      </c>
      <c r="P41" s="17" t="s">
        <v>46</v>
      </c>
      <c r="Q41" s="17" t="s">
        <v>47</v>
      </c>
      <c r="R41" s="17" t="s">
        <v>48</v>
      </c>
      <c r="S41" s="29" t="s">
        <v>97</v>
      </c>
    </row>
    <row r="42" spans="1:19" ht="15" thickBot="1">
      <c r="A42">
        <v>11</v>
      </c>
      <c r="B42" s="18" t="s">
        <v>49</v>
      </c>
      <c r="C42" s="16">
        <v>2198.03935785351</v>
      </c>
      <c r="D42" s="16">
        <v>2007.05227343417</v>
      </c>
      <c r="E42" s="16">
        <v>4317.6677246481304</v>
      </c>
      <c r="F42" s="16">
        <v>4363.5567225425302</v>
      </c>
      <c r="G42" s="16">
        <v>16646.134079408101</v>
      </c>
      <c r="H42" s="16">
        <f>SUM(C42:G42)</f>
        <v>29532.45015788644</v>
      </c>
      <c r="I42" s="16">
        <f>SUM(C42:F42)</f>
        <v>12886.316078478339</v>
      </c>
      <c r="K42" s="18">
        <v>11</v>
      </c>
      <c r="L42" s="18" t="s">
        <v>49</v>
      </c>
      <c r="M42" s="19">
        <v>2201.9722710000001</v>
      </c>
      <c r="N42" s="19">
        <v>2022.731947</v>
      </c>
      <c r="O42" s="19">
        <v>4349.4172820000003</v>
      </c>
      <c r="P42" s="19">
        <v>4466.1962649999996</v>
      </c>
      <c r="Q42" s="19">
        <v>72981.675759999998</v>
      </c>
      <c r="R42" s="20">
        <f t="shared" ref="R42:R74" si="42">SUM(M42:Q42)</f>
        <v>86021.993524999998</v>
      </c>
      <c r="S42" s="25">
        <f>SUM(M42:P42)</f>
        <v>13040.317765</v>
      </c>
    </row>
    <row r="43" spans="1:19" ht="15" thickBot="1">
      <c r="A43">
        <v>12</v>
      </c>
      <c r="B43" s="18" t="s">
        <v>50</v>
      </c>
      <c r="C43" s="16">
        <v>3082.0503452770099</v>
      </c>
      <c r="D43" s="16">
        <v>1476.0411134342901</v>
      </c>
      <c r="E43" s="16">
        <v>3242.1627887761701</v>
      </c>
      <c r="F43" s="16">
        <v>2874.0619609771597</v>
      </c>
      <c r="G43" s="16">
        <v>12365.5378103732</v>
      </c>
      <c r="H43" s="16">
        <f t="shared" ref="H43:H74" si="43">SUM(C43:G43)</f>
        <v>23039.854018837832</v>
      </c>
      <c r="I43" s="16">
        <f t="shared" ref="I43:I75" si="44">SUM(C43:F43)</f>
        <v>10674.31620846463</v>
      </c>
      <c r="K43" s="18">
        <v>12</v>
      </c>
      <c r="L43" s="18" t="s">
        <v>50</v>
      </c>
      <c r="M43" s="19">
        <v>3086.1922420000001</v>
      </c>
      <c r="N43" s="19">
        <v>1491.7312299999999</v>
      </c>
      <c r="O43" s="19">
        <v>3262.3906449999999</v>
      </c>
      <c r="P43" s="19">
        <v>2940.9873420000004</v>
      </c>
      <c r="Q43" s="19">
        <v>57001.75157</v>
      </c>
      <c r="R43" s="20">
        <f t="shared" si="42"/>
        <v>67783.053029000002</v>
      </c>
      <c r="S43" s="25">
        <f t="shared" ref="S43:S75" si="45">SUM(M43:P43)</f>
        <v>10781.301459</v>
      </c>
    </row>
    <row r="44" spans="1:19" ht="15" thickBot="1">
      <c r="A44">
        <v>13</v>
      </c>
      <c r="B44" s="18" t="s">
        <v>51</v>
      </c>
      <c r="C44" s="16">
        <v>14884.702645887099</v>
      </c>
      <c r="D44" s="16">
        <v>10939.8705020246</v>
      </c>
      <c r="E44" s="16">
        <v>18145.662649071703</v>
      </c>
      <c r="F44" s="16">
        <v>5923.4248153895996</v>
      </c>
      <c r="G44" s="16">
        <v>58063.083352848298</v>
      </c>
      <c r="H44" s="16">
        <f t="shared" si="43"/>
        <v>107956.74396522129</v>
      </c>
      <c r="I44" s="16">
        <f t="shared" si="44"/>
        <v>49893.660612372994</v>
      </c>
      <c r="K44" s="18">
        <v>13</v>
      </c>
      <c r="L44" s="18" t="s">
        <v>51</v>
      </c>
      <c r="M44" s="19">
        <v>14910.31083</v>
      </c>
      <c r="N44" s="19">
        <v>11091.164449999998</v>
      </c>
      <c r="O44" s="19">
        <v>18722.946749999999</v>
      </c>
      <c r="P44" s="19">
        <v>6425.9327379999995</v>
      </c>
      <c r="Q44" s="19">
        <v>447832.04269999999</v>
      </c>
      <c r="R44" s="20">
        <f t="shared" si="42"/>
        <v>498982.39746800001</v>
      </c>
      <c r="S44" s="25">
        <f t="shared" si="45"/>
        <v>51150.354768000005</v>
      </c>
    </row>
    <row r="45" spans="1:19" ht="15" thickBot="1">
      <c r="A45">
        <v>14</v>
      </c>
      <c r="B45" s="18" t="s">
        <v>52</v>
      </c>
      <c r="C45" s="16">
        <v>11770.3452824254</v>
      </c>
      <c r="D45" s="16">
        <v>7252.8866847994004</v>
      </c>
      <c r="E45" s="16">
        <v>11361.327997926701</v>
      </c>
      <c r="F45" s="16">
        <v>4230.5185146926506</v>
      </c>
      <c r="G45" s="16">
        <v>40931.167177544499</v>
      </c>
      <c r="H45" s="16">
        <f t="shared" si="43"/>
        <v>75546.245657388645</v>
      </c>
      <c r="I45" s="16">
        <f t="shared" si="44"/>
        <v>34615.078479844153</v>
      </c>
      <c r="K45" s="18">
        <v>14</v>
      </c>
      <c r="L45" s="18" t="s">
        <v>52</v>
      </c>
      <c r="M45" s="19">
        <v>11781.225560000001</v>
      </c>
      <c r="N45" s="19">
        <v>7412.8567560000001</v>
      </c>
      <c r="O45" s="19">
        <v>11634.57236</v>
      </c>
      <c r="P45" s="19">
        <v>4683.2782280000001</v>
      </c>
      <c r="Q45" s="19">
        <v>201715.48389999999</v>
      </c>
      <c r="R45" s="20">
        <f t="shared" si="42"/>
        <v>237227.41680399998</v>
      </c>
      <c r="S45" s="25">
        <f t="shared" si="45"/>
        <v>35511.932904000001</v>
      </c>
    </row>
    <row r="46" spans="1:19" ht="15" thickBot="1">
      <c r="A46">
        <v>15</v>
      </c>
      <c r="B46" s="18" t="s">
        <v>53</v>
      </c>
      <c r="C46" s="16">
        <v>13712.530616264199</v>
      </c>
      <c r="D46" s="16">
        <v>12997.927157114</v>
      </c>
      <c r="E46" s="16">
        <v>15115.169796997101</v>
      </c>
      <c r="F46" s="16">
        <v>4972.4237986036505</v>
      </c>
      <c r="G46" s="16">
        <v>59208.898565017</v>
      </c>
      <c r="H46" s="16">
        <f t="shared" si="43"/>
        <v>106006.94993399596</v>
      </c>
      <c r="I46" s="16">
        <f t="shared" si="44"/>
        <v>46798.051368978951</v>
      </c>
      <c r="K46" s="18">
        <v>15</v>
      </c>
      <c r="L46" s="18" t="s">
        <v>53</v>
      </c>
      <c r="M46" s="19">
        <v>13733.96429</v>
      </c>
      <c r="N46" s="19">
        <v>13201.40965</v>
      </c>
      <c r="O46" s="19">
        <v>15936.852929999999</v>
      </c>
      <c r="P46" s="19">
        <v>5962.1441780000005</v>
      </c>
      <c r="Q46" s="19">
        <v>384151.70649999997</v>
      </c>
      <c r="R46" s="20">
        <f t="shared" si="42"/>
        <v>432986.07754799997</v>
      </c>
      <c r="S46" s="25">
        <f t="shared" si="45"/>
        <v>48834.371048000001</v>
      </c>
    </row>
    <row r="47" spans="1:19" ht="15" thickBot="1">
      <c r="A47">
        <v>21</v>
      </c>
      <c r="B47" s="18" t="s">
        <v>54</v>
      </c>
      <c r="C47" s="16">
        <v>8666.3427102093901</v>
      </c>
      <c r="D47" s="16">
        <v>6177.1733733951196</v>
      </c>
      <c r="E47" s="16">
        <v>13048.9859026297</v>
      </c>
      <c r="F47" s="16">
        <v>7182.0853144816101</v>
      </c>
      <c r="G47" s="16">
        <v>36823.531965800103</v>
      </c>
      <c r="H47" s="16">
        <f t="shared" si="43"/>
        <v>71898.119266515918</v>
      </c>
      <c r="I47" s="16">
        <f t="shared" si="44"/>
        <v>35074.587300715822</v>
      </c>
      <c r="K47" s="18">
        <v>21</v>
      </c>
      <c r="L47" s="18" t="s">
        <v>54</v>
      </c>
      <c r="M47" s="19">
        <v>8798.3640940000005</v>
      </c>
      <c r="N47" s="19">
        <v>6251.7750640000004</v>
      </c>
      <c r="O47" s="19">
        <v>13458.637869999999</v>
      </c>
      <c r="P47" s="19">
        <v>7667.1619819999996</v>
      </c>
      <c r="Q47" s="19">
        <v>240187.75599999999</v>
      </c>
      <c r="R47" s="20">
        <f t="shared" si="42"/>
        <v>276363.69501000002</v>
      </c>
      <c r="S47" s="25">
        <f t="shared" si="45"/>
        <v>36175.939010000002</v>
      </c>
    </row>
    <row r="48" spans="1:19" ht="15" thickBot="1">
      <c r="A48">
        <v>22</v>
      </c>
      <c r="B48" s="18" t="s">
        <v>55</v>
      </c>
      <c r="C48" s="16">
        <v>8797.5772502421314</v>
      </c>
      <c r="D48" s="16">
        <v>3875.3118360870403</v>
      </c>
      <c r="E48" s="16">
        <v>6157.3195966766598</v>
      </c>
      <c r="F48" s="16">
        <v>4343.51934764007</v>
      </c>
      <c r="G48" s="16">
        <v>31424.724503399302</v>
      </c>
      <c r="H48" s="16">
        <f t="shared" si="43"/>
        <v>54598.452534045209</v>
      </c>
      <c r="I48" s="16">
        <f t="shared" si="44"/>
        <v>23173.728030645903</v>
      </c>
      <c r="K48" s="18">
        <v>22</v>
      </c>
      <c r="L48" s="18" t="s">
        <v>55</v>
      </c>
      <c r="M48" s="19">
        <v>8832.5788690000009</v>
      </c>
      <c r="N48" s="19">
        <v>3939.4035240000003</v>
      </c>
      <c r="O48" s="19">
        <v>6311.969752</v>
      </c>
      <c r="P48" s="19">
        <v>4655.8408019999997</v>
      </c>
      <c r="Q48" s="19">
        <v>197782.03099999999</v>
      </c>
      <c r="R48" s="20">
        <f t="shared" si="42"/>
        <v>221521.823947</v>
      </c>
      <c r="S48" s="25">
        <f t="shared" si="45"/>
        <v>23739.792947000002</v>
      </c>
    </row>
    <row r="49" spans="1:19" ht="15" thickBot="1">
      <c r="A49">
        <v>23</v>
      </c>
      <c r="B49" s="18" t="s">
        <v>56</v>
      </c>
      <c r="C49" s="16">
        <v>10396.633287910599</v>
      </c>
      <c r="D49" s="16">
        <v>3925.7967247514703</v>
      </c>
      <c r="E49" s="16">
        <v>10208.0439393621</v>
      </c>
      <c r="F49" s="16">
        <v>2424.2779186156399</v>
      </c>
      <c r="G49" s="16">
        <v>49244.477505503295</v>
      </c>
      <c r="H49" s="16">
        <f t="shared" si="43"/>
        <v>76199.229376143106</v>
      </c>
      <c r="I49" s="16">
        <f t="shared" si="44"/>
        <v>26954.751870639811</v>
      </c>
      <c r="K49" s="18">
        <v>23</v>
      </c>
      <c r="L49" s="18" t="s">
        <v>56</v>
      </c>
      <c r="M49" s="19">
        <v>10415.70457</v>
      </c>
      <c r="N49" s="19">
        <v>3987.502074</v>
      </c>
      <c r="O49" s="19">
        <v>10419.26785</v>
      </c>
      <c r="P49" s="19">
        <v>2609.3151400000002</v>
      </c>
      <c r="Q49" s="19">
        <v>252645.9932</v>
      </c>
      <c r="R49" s="20">
        <f t="shared" si="42"/>
        <v>280077.78283400001</v>
      </c>
      <c r="S49" s="25">
        <f t="shared" si="45"/>
        <v>27431.789634000001</v>
      </c>
    </row>
    <row r="50" spans="1:19" ht="15" thickBot="1">
      <c r="A50">
        <v>31</v>
      </c>
      <c r="B50" s="18" t="s">
        <v>57</v>
      </c>
      <c r="C50" s="16">
        <v>1916.7077312786701</v>
      </c>
      <c r="D50" s="16">
        <v>1408.2567862764799</v>
      </c>
      <c r="E50" s="16">
        <v>2846.7409488616504</v>
      </c>
      <c r="F50" s="16">
        <v>5464.66790330199</v>
      </c>
      <c r="G50" s="16">
        <v>17958.309393425403</v>
      </c>
      <c r="H50" s="16">
        <f t="shared" si="43"/>
        <v>29594.682763144192</v>
      </c>
      <c r="I50" s="16">
        <f t="shared" si="44"/>
        <v>11636.373369718791</v>
      </c>
      <c r="K50" s="18">
        <v>31</v>
      </c>
      <c r="L50" s="18" t="s">
        <v>57</v>
      </c>
      <c r="M50" s="19">
        <v>1916.4426470000001</v>
      </c>
      <c r="N50" s="19">
        <v>1418.1936989999999</v>
      </c>
      <c r="O50" s="19">
        <v>2855.118207</v>
      </c>
      <c r="P50" s="19">
        <v>5514.2888210000001</v>
      </c>
      <c r="Q50" s="19">
        <v>64734.471149999998</v>
      </c>
      <c r="R50" s="20">
        <f t="shared" si="42"/>
        <v>76438.514523999998</v>
      </c>
      <c r="S50" s="25">
        <f t="shared" si="45"/>
        <v>11704.043374000001</v>
      </c>
    </row>
    <row r="51" spans="1:19" ht="15" thickBot="1">
      <c r="A51">
        <v>32</v>
      </c>
      <c r="B51" s="18" t="s">
        <v>58</v>
      </c>
      <c r="C51" s="16">
        <v>9939.7461674661699</v>
      </c>
      <c r="D51" s="16">
        <v>8725.7296001024388</v>
      </c>
      <c r="E51" s="16">
        <v>21879.0404784026</v>
      </c>
      <c r="F51" s="16">
        <v>22084.611848037803</v>
      </c>
      <c r="G51" s="16">
        <v>101913.01744977001</v>
      </c>
      <c r="H51" s="16">
        <f>SUM(C51:G51)</f>
        <v>164542.14554377901</v>
      </c>
      <c r="I51" s="16">
        <f t="shared" si="44"/>
        <v>62629.128094009007</v>
      </c>
      <c r="K51" s="18">
        <v>32</v>
      </c>
      <c r="L51" s="18" t="s">
        <v>58</v>
      </c>
      <c r="M51" s="19">
        <v>9936.4310659999992</v>
      </c>
      <c r="N51" s="19">
        <v>8797.0529569999999</v>
      </c>
      <c r="O51" s="19">
        <v>22123.047429999999</v>
      </c>
      <c r="P51" s="19">
        <v>22704.689829999999</v>
      </c>
      <c r="Q51" s="19">
        <v>414030.89449999999</v>
      </c>
      <c r="R51" s="20">
        <f t="shared" si="42"/>
        <v>477592.11578300002</v>
      </c>
      <c r="S51" s="25">
        <f t="shared" si="45"/>
        <v>63561.221282999992</v>
      </c>
    </row>
    <row r="52" spans="1:19" ht="15" thickBot="1">
      <c r="A52">
        <v>33</v>
      </c>
      <c r="B52" s="18" t="s">
        <v>59</v>
      </c>
      <c r="C52" s="16">
        <v>9756.2887979798088</v>
      </c>
      <c r="D52" s="16">
        <v>6053.6087391926603</v>
      </c>
      <c r="E52" s="16">
        <v>12787.665846529599</v>
      </c>
      <c r="F52" s="16">
        <v>13083.064802024699</v>
      </c>
      <c r="G52" s="16">
        <v>72344.93140617921</v>
      </c>
      <c r="H52" s="16">
        <f t="shared" si="43"/>
        <v>114025.55959190597</v>
      </c>
      <c r="I52" s="16">
        <f t="shared" si="44"/>
        <v>41680.628185726768</v>
      </c>
      <c r="K52" s="18">
        <v>33</v>
      </c>
      <c r="L52" s="18" t="s">
        <v>59</v>
      </c>
      <c r="M52" s="19">
        <v>9769.7072070000013</v>
      </c>
      <c r="N52" s="19">
        <v>6119.7099600000001</v>
      </c>
      <c r="O52" s="19">
        <v>12935.859699999999</v>
      </c>
      <c r="P52" s="19">
        <v>13478.715819999999</v>
      </c>
      <c r="Q52" s="19">
        <v>278248.26250000001</v>
      </c>
      <c r="R52" s="20">
        <f t="shared" si="42"/>
        <v>320552.25518700003</v>
      </c>
      <c r="S52" s="25">
        <f t="shared" si="45"/>
        <v>42303.992686999998</v>
      </c>
    </row>
    <row r="53" spans="1:19" ht="15" thickBot="1">
      <c r="A53">
        <v>34</v>
      </c>
      <c r="B53" s="18" t="s">
        <v>60</v>
      </c>
      <c r="C53" s="16">
        <v>10112.1371041355</v>
      </c>
      <c r="D53" s="16">
        <v>6153.5487943862709</v>
      </c>
      <c r="E53" s="16">
        <v>12477.6459850297</v>
      </c>
      <c r="F53" s="16">
        <v>6663.1634817758295</v>
      </c>
      <c r="G53" s="16">
        <v>62730.881877450302</v>
      </c>
      <c r="H53" s="16">
        <f t="shared" si="43"/>
        <v>98137.377242777598</v>
      </c>
      <c r="I53" s="16">
        <f t="shared" si="44"/>
        <v>35406.495365327297</v>
      </c>
      <c r="K53" s="18">
        <v>34</v>
      </c>
      <c r="L53" s="18" t="s">
        <v>60</v>
      </c>
      <c r="M53" s="19">
        <v>10109.35312</v>
      </c>
      <c r="N53" s="19">
        <v>6285.5310159999999</v>
      </c>
      <c r="O53" s="19">
        <v>12711.32512</v>
      </c>
      <c r="P53" s="19">
        <v>6982.2079979999999</v>
      </c>
      <c r="Q53" s="19">
        <v>301799.87430000002</v>
      </c>
      <c r="R53" s="20">
        <f t="shared" si="42"/>
        <v>337888.291554</v>
      </c>
      <c r="S53" s="25">
        <f t="shared" si="45"/>
        <v>36088.417254</v>
      </c>
    </row>
    <row r="54" spans="1:19" ht="15" thickBot="1">
      <c r="A54">
        <v>35</v>
      </c>
      <c r="B54" s="18" t="s">
        <v>61</v>
      </c>
      <c r="C54" s="16">
        <v>10484.120659531</v>
      </c>
      <c r="D54" s="16">
        <v>5051.2793471680598</v>
      </c>
      <c r="E54" s="16">
        <v>11425.852767329499</v>
      </c>
      <c r="F54" s="16">
        <v>2811.1078536004698</v>
      </c>
      <c r="G54" s="16">
        <v>33949.706775652499</v>
      </c>
      <c r="H54" s="16">
        <f t="shared" si="43"/>
        <v>63722.06740328153</v>
      </c>
      <c r="I54" s="16">
        <f t="shared" si="44"/>
        <v>29772.36062762903</v>
      </c>
      <c r="K54" s="18">
        <v>35</v>
      </c>
      <c r="L54" s="18" t="s">
        <v>61</v>
      </c>
      <c r="M54" s="19">
        <v>10474.98461</v>
      </c>
      <c r="N54" s="19">
        <v>5115.9191550000005</v>
      </c>
      <c r="O54" s="19">
        <v>11740.29703</v>
      </c>
      <c r="P54" s="19">
        <v>2972.0786320000002</v>
      </c>
      <c r="Q54" s="19">
        <v>164943.96249999999</v>
      </c>
      <c r="R54" s="20">
        <f t="shared" si="42"/>
        <v>195247.241927</v>
      </c>
      <c r="S54" s="25">
        <f t="shared" si="45"/>
        <v>30303.279426999998</v>
      </c>
    </row>
    <row r="55" spans="1:19" ht="15" thickBot="1">
      <c r="A55">
        <v>36</v>
      </c>
      <c r="B55" s="18" t="s">
        <v>62</v>
      </c>
      <c r="C55" s="16">
        <v>12419.128433568399</v>
      </c>
      <c r="D55" s="16">
        <v>6604.6597281385903</v>
      </c>
      <c r="E55" s="16">
        <v>10670.744358407599</v>
      </c>
      <c r="F55" s="16">
        <v>5851.9577292758404</v>
      </c>
      <c r="G55" s="16">
        <v>50344.1703546278</v>
      </c>
      <c r="H55" s="16">
        <f t="shared" si="43"/>
        <v>85890.660604018223</v>
      </c>
      <c r="I55" s="16">
        <f t="shared" si="44"/>
        <v>35546.49024939043</v>
      </c>
      <c r="K55" s="18">
        <v>36</v>
      </c>
      <c r="L55" s="18" t="s">
        <v>62</v>
      </c>
      <c r="M55" s="19">
        <v>12410.308570000001</v>
      </c>
      <c r="N55" s="19">
        <v>6780.6321950000001</v>
      </c>
      <c r="O55" s="19">
        <v>10970.56345</v>
      </c>
      <c r="P55" s="19">
        <v>6283.4355669999995</v>
      </c>
      <c r="Q55" s="19">
        <v>215877.8659</v>
      </c>
      <c r="R55" s="20">
        <f t="shared" si="42"/>
        <v>252322.80568200001</v>
      </c>
      <c r="S55" s="25">
        <f t="shared" si="45"/>
        <v>36444.939782000001</v>
      </c>
    </row>
    <row r="56" spans="1:19" ht="15" thickBot="1">
      <c r="A56">
        <v>37</v>
      </c>
      <c r="B56" s="18" t="s">
        <v>63</v>
      </c>
      <c r="C56" s="16">
        <v>13639.4750904751</v>
      </c>
      <c r="D56" s="16">
        <v>11513.9085883838</v>
      </c>
      <c r="E56" s="16">
        <v>29473.772196157599</v>
      </c>
      <c r="F56" s="16">
        <v>14461.783618473501</v>
      </c>
      <c r="G56" s="16">
        <v>55288.1867873187</v>
      </c>
      <c r="H56" s="16">
        <f t="shared" si="43"/>
        <v>124377.1262808087</v>
      </c>
      <c r="I56" s="16">
        <f t="shared" si="44"/>
        <v>69088.939493490005</v>
      </c>
      <c r="K56" s="18">
        <v>37</v>
      </c>
      <c r="L56" s="18" t="s">
        <v>63</v>
      </c>
      <c r="M56" s="19">
        <v>13867.607109999999</v>
      </c>
      <c r="N56" s="19">
        <v>11606.944609999999</v>
      </c>
      <c r="O56" s="19">
        <v>30620.983510000002</v>
      </c>
      <c r="P56" s="19">
        <v>15546.3815</v>
      </c>
      <c r="Q56" s="19">
        <v>533991.33460000006</v>
      </c>
      <c r="R56" s="20">
        <f t="shared" si="42"/>
        <v>605633.25133000012</v>
      </c>
      <c r="S56" s="25">
        <f t="shared" si="45"/>
        <v>71641.916729999997</v>
      </c>
    </row>
    <row r="57" spans="1:19" ht="15" thickBot="1">
      <c r="A57">
        <v>41</v>
      </c>
      <c r="B57" s="18" t="s">
        <v>64</v>
      </c>
      <c r="C57" s="16">
        <v>14981.7242060764</v>
      </c>
      <c r="D57" s="16">
        <v>8961.3472087690188</v>
      </c>
      <c r="E57" s="16">
        <v>18672.8544913652</v>
      </c>
      <c r="F57" s="16">
        <v>9192.1174269753192</v>
      </c>
      <c r="G57" s="16">
        <v>58314.121209591802</v>
      </c>
      <c r="H57" s="16">
        <f t="shared" si="43"/>
        <v>110122.16454277774</v>
      </c>
      <c r="I57" s="16">
        <f t="shared" si="44"/>
        <v>51808.043333185939</v>
      </c>
      <c r="K57" s="18">
        <v>41</v>
      </c>
      <c r="L57" s="18" t="s">
        <v>64</v>
      </c>
      <c r="M57" s="19">
        <v>14984.34376</v>
      </c>
      <c r="N57" s="19">
        <v>9080.3692320000009</v>
      </c>
      <c r="O57" s="19">
        <v>19220.281280000003</v>
      </c>
      <c r="P57" s="19">
        <v>9828.6776750000008</v>
      </c>
      <c r="Q57" s="19">
        <v>486916.4486</v>
      </c>
      <c r="R57" s="20">
        <f t="shared" si="42"/>
        <v>540030.12054699997</v>
      </c>
      <c r="S57" s="25">
        <f t="shared" si="45"/>
        <v>53113.671947000003</v>
      </c>
    </row>
    <row r="58" spans="1:19" ht="15" thickBot="1">
      <c r="A58">
        <v>42</v>
      </c>
      <c r="B58" s="18" t="s">
        <v>65</v>
      </c>
      <c r="C58" s="16">
        <v>13370.4647059782</v>
      </c>
      <c r="D58" s="16">
        <v>8877.3664008410997</v>
      </c>
      <c r="E58" s="16">
        <v>12999.313079383099</v>
      </c>
      <c r="F58" s="16">
        <v>4676.3650796121701</v>
      </c>
      <c r="G58" s="16">
        <v>51500.905306588902</v>
      </c>
      <c r="H58" s="16">
        <f t="shared" si="43"/>
        <v>91424.414572403475</v>
      </c>
      <c r="I58" s="16">
        <f>SUM(C58:F58)</f>
        <v>39923.509265814573</v>
      </c>
      <c r="K58" s="18">
        <v>42</v>
      </c>
      <c r="L58" s="18" t="s">
        <v>65</v>
      </c>
      <c r="M58" s="19">
        <v>13369.82566</v>
      </c>
      <c r="N58" s="19">
        <v>8972.1586160000006</v>
      </c>
      <c r="O58" s="19">
        <v>13378.22386</v>
      </c>
      <c r="P58" s="19">
        <v>4913.8216400000001</v>
      </c>
      <c r="Q58" s="19">
        <v>342546.14989999996</v>
      </c>
      <c r="R58" s="20">
        <f t="shared" si="42"/>
        <v>383180.17967599997</v>
      </c>
      <c r="S58" s="25">
        <f t="shared" si="45"/>
        <v>40634.029776000003</v>
      </c>
    </row>
    <row r="59" spans="1:19" ht="15" thickBot="1">
      <c r="A59">
        <v>43</v>
      </c>
      <c r="B59" s="18" t="s">
        <v>66</v>
      </c>
      <c r="C59" s="16">
        <v>13920.440910858599</v>
      </c>
      <c r="D59" s="16">
        <v>6549.5115931219698</v>
      </c>
      <c r="E59" s="16">
        <v>12467.353690625601</v>
      </c>
      <c r="F59" s="16">
        <v>5330.3472513346805</v>
      </c>
      <c r="G59" s="16">
        <v>52998.962258571701</v>
      </c>
      <c r="H59" s="16">
        <f>SUM(C59:G59)</f>
        <v>91266.615704512544</v>
      </c>
      <c r="I59" s="16">
        <f t="shared" si="44"/>
        <v>38267.653445940843</v>
      </c>
      <c r="K59" s="18">
        <v>43</v>
      </c>
      <c r="L59" s="18" t="s">
        <v>66</v>
      </c>
      <c r="M59" s="19">
        <v>13908.48214</v>
      </c>
      <c r="N59" s="19">
        <v>6668.7798890000004</v>
      </c>
      <c r="O59" s="19">
        <v>12808.147630000001</v>
      </c>
      <c r="P59" s="19">
        <v>5570.6521169999996</v>
      </c>
      <c r="Q59" s="19">
        <v>351656.67430000001</v>
      </c>
      <c r="R59" s="20">
        <f t="shared" si="42"/>
        <v>390612.73607600003</v>
      </c>
      <c r="S59" s="25">
        <f t="shared" si="45"/>
        <v>38956.061776000002</v>
      </c>
    </row>
    <row r="60" spans="1:19" ht="15" thickBot="1">
      <c r="A60">
        <v>44</v>
      </c>
      <c r="B60" s="18" t="s">
        <v>67</v>
      </c>
      <c r="C60" s="16">
        <v>19876.459842365202</v>
      </c>
      <c r="D60" s="16">
        <v>11483.8851531608</v>
      </c>
      <c r="E60" s="16">
        <v>22145.205322559497</v>
      </c>
      <c r="F60" s="16">
        <v>13526.340339635401</v>
      </c>
      <c r="G60" s="16">
        <v>102178.09136487401</v>
      </c>
      <c r="H60" s="16">
        <f t="shared" si="43"/>
        <v>169209.98202259489</v>
      </c>
      <c r="I60" s="16">
        <f t="shared" si="44"/>
        <v>67031.890657720898</v>
      </c>
      <c r="K60" s="18">
        <v>44</v>
      </c>
      <c r="L60" s="18" t="s">
        <v>67</v>
      </c>
      <c r="M60" s="19">
        <v>19914.758530000003</v>
      </c>
      <c r="N60" s="19">
        <v>11640.165849999999</v>
      </c>
      <c r="O60" s="19">
        <v>22448.58857</v>
      </c>
      <c r="P60" s="19">
        <v>13925.918220000001</v>
      </c>
      <c r="Q60" s="19">
        <v>361054.87110000005</v>
      </c>
      <c r="R60" s="20">
        <f t="shared" si="42"/>
        <v>428984.30227000004</v>
      </c>
      <c r="S60" s="25">
        <f t="shared" si="45"/>
        <v>67929.431170000011</v>
      </c>
    </row>
    <row r="61" spans="1:19" ht="15" thickBot="1">
      <c r="A61">
        <v>45</v>
      </c>
      <c r="B61" s="18" t="s">
        <v>68</v>
      </c>
      <c r="C61" s="16">
        <v>12077.058728869499</v>
      </c>
      <c r="D61" s="16">
        <v>6418.8131711784999</v>
      </c>
      <c r="E61" s="16">
        <v>9855.286649039499</v>
      </c>
      <c r="F61" s="16">
        <v>1885.8087646911702</v>
      </c>
      <c r="G61" s="16">
        <v>41644.715126907999</v>
      </c>
      <c r="H61" s="16">
        <f t="shared" si="43"/>
        <v>71881.682440686665</v>
      </c>
      <c r="I61" s="16">
        <f t="shared" si="44"/>
        <v>30236.967313778667</v>
      </c>
      <c r="K61" s="18">
        <v>45</v>
      </c>
      <c r="L61" s="18" t="s">
        <v>68</v>
      </c>
      <c r="M61" s="19">
        <v>12064.765289999999</v>
      </c>
      <c r="N61" s="19">
        <v>6516.1422160000002</v>
      </c>
      <c r="O61" s="19">
        <v>10003.67057</v>
      </c>
      <c r="P61" s="19">
        <v>1955.629782</v>
      </c>
      <c r="Q61" s="19">
        <v>266298.21130000002</v>
      </c>
      <c r="R61" s="20">
        <f t="shared" si="42"/>
        <v>296838.41915800003</v>
      </c>
      <c r="S61" s="25">
        <f t="shared" si="45"/>
        <v>30540.207857999998</v>
      </c>
    </row>
    <row r="62" spans="1:19" ht="15" thickBot="1">
      <c r="A62">
        <v>46</v>
      </c>
      <c r="B62" s="18" t="s">
        <v>69</v>
      </c>
      <c r="C62" s="16">
        <v>2477.8092614903303</v>
      </c>
      <c r="D62" s="16">
        <v>1336.7093521237498</v>
      </c>
      <c r="E62" s="16">
        <v>2581.6193795867703</v>
      </c>
      <c r="F62" s="16">
        <v>582.35976048201098</v>
      </c>
      <c r="G62" s="16">
        <v>9566.0561238670998</v>
      </c>
      <c r="H62" s="16">
        <f t="shared" si="43"/>
        <v>16544.553877549959</v>
      </c>
      <c r="I62" s="16">
        <f t="shared" si="44"/>
        <v>6978.497753682861</v>
      </c>
      <c r="K62" s="18">
        <v>46</v>
      </c>
      <c r="L62" s="18" t="s">
        <v>69</v>
      </c>
      <c r="M62" s="19">
        <v>2518.7323240000001</v>
      </c>
      <c r="N62" s="19">
        <v>1369.0631580000002</v>
      </c>
      <c r="O62" s="19">
        <v>2661.4917</v>
      </c>
      <c r="P62" s="19">
        <v>622.94584680000003</v>
      </c>
      <c r="Q62" s="19">
        <v>57952.833869999995</v>
      </c>
      <c r="R62" s="20">
        <f t="shared" si="42"/>
        <v>65125.066898799996</v>
      </c>
      <c r="S62" s="25">
        <f t="shared" si="45"/>
        <v>7172.2330288000003</v>
      </c>
    </row>
    <row r="63" spans="1:19" ht="15" thickBot="1">
      <c r="A63">
        <v>50</v>
      </c>
      <c r="B63" s="18" t="s">
        <v>70</v>
      </c>
      <c r="C63" s="16">
        <v>6843.3854025465698</v>
      </c>
      <c r="D63" s="16">
        <v>1864.7075447928401</v>
      </c>
      <c r="E63" s="16">
        <v>9018.0768318059509</v>
      </c>
      <c r="F63" s="16">
        <v>2007.5627259662601</v>
      </c>
      <c r="G63" s="16">
        <v>27063.283997855102</v>
      </c>
      <c r="H63" s="16">
        <f t="shared" si="43"/>
        <v>46797.016502966726</v>
      </c>
      <c r="I63" s="16">
        <f t="shared" si="44"/>
        <v>19733.732505111624</v>
      </c>
      <c r="K63" s="18">
        <v>50</v>
      </c>
      <c r="L63" s="18" t="s">
        <v>70</v>
      </c>
      <c r="M63" s="19">
        <v>6849.3268539999999</v>
      </c>
      <c r="N63" s="19">
        <v>1907.6356699999999</v>
      </c>
      <c r="O63" s="19">
        <v>9218.819442</v>
      </c>
      <c r="P63" s="19">
        <v>2146.1139370000001</v>
      </c>
      <c r="Q63" s="19">
        <v>151269.0037</v>
      </c>
      <c r="R63" s="20">
        <f t="shared" si="42"/>
        <v>171390.899603</v>
      </c>
      <c r="S63" s="25">
        <f>SUM(M63:P63)</f>
        <v>20121.895903000004</v>
      </c>
    </row>
    <row r="64" spans="1:19" ht="15" thickBot="1">
      <c r="A64">
        <v>51</v>
      </c>
      <c r="B64" s="18" t="s">
        <v>71</v>
      </c>
      <c r="C64" s="16">
        <v>15707.112205814301</v>
      </c>
      <c r="D64" s="16">
        <v>7840.7913108813991</v>
      </c>
      <c r="E64" s="16">
        <v>16319.846866657301</v>
      </c>
      <c r="F64" s="16">
        <v>7325.0614615530994</v>
      </c>
      <c r="G64" s="16">
        <v>75254.596225793706</v>
      </c>
      <c r="H64" s="16">
        <f t="shared" si="43"/>
        <v>122447.40807069981</v>
      </c>
      <c r="I64" s="16">
        <f t="shared" si="44"/>
        <v>47192.8118449061</v>
      </c>
      <c r="K64" s="18">
        <v>51</v>
      </c>
      <c r="L64" s="18" t="s">
        <v>71</v>
      </c>
      <c r="M64" s="19">
        <v>15732.184630000002</v>
      </c>
      <c r="N64" s="19">
        <v>8048.7849129999995</v>
      </c>
      <c r="O64" s="19">
        <v>16723.542970000002</v>
      </c>
      <c r="P64" s="19">
        <v>7865.9525119999998</v>
      </c>
      <c r="Q64" s="19">
        <v>424727.71639999998</v>
      </c>
      <c r="R64" s="20">
        <f t="shared" si="42"/>
        <v>473098.18142499996</v>
      </c>
      <c r="S64" s="25">
        <f t="shared" si="45"/>
        <v>48370.465024999998</v>
      </c>
    </row>
    <row r="65" spans="1:19" ht="15" thickBot="1">
      <c r="A65">
        <v>52</v>
      </c>
      <c r="B65" s="18" t="s">
        <v>72</v>
      </c>
      <c r="C65" s="16">
        <v>14232.1803967383</v>
      </c>
      <c r="D65" s="16">
        <v>4283.9995040655303</v>
      </c>
      <c r="E65" s="16">
        <v>10219.883624937</v>
      </c>
      <c r="F65" s="16">
        <v>1802.0908273394498</v>
      </c>
      <c r="G65" s="16">
        <v>27970.812512793298</v>
      </c>
      <c r="H65" s="16">
        <f t="shared" si="43"/>
        <v>58508.966865873575</v>
      </c>
      <c r="I65" s="16">
        <f t="shared" si="44"/>
        <v>30538.154353080277</v>
      </c>
      <c r="K65" s="18">
        <v>52</v>
      </c>
      <c r="L65" s="18" t="s">
        <v>72</v>
      </c>
      <c r="M65" s="19">
        <v>14229.351560000001</v>
      </c>
      <c r="N65" s="19">
        <v>4420.1265110000004</v>
      </c>
      <c r="O65" s="19">
        <v>10533.594929999999</v>
      </c>
      <c r="P65" s="19">
        <v>2088.86319</v>
      </c>
      <c r="Q65" s="19">
        <v>241434.74530000001</v>
      </c>
      <c r="R65" s="20">
        <f t="shared" si="42"/>
        <v>272706.681491</v>
      </c>
      <c r="S65" s="25">
        <f t="shared" si="45"/>
        <v>31271.936191000001</v>
      </c>
    </row>
    <row r="66" spans="1:19" ht="15" thickBot="1">
      <c r="A66">
        <v>53</v>
      </c>
      <c r="B66" s="18" t="s">
        <v>73</v>
      </c>
      <c r="C66" s="16">
        <v>12230.687387403101</v>
      </c>
      <c r="D66" s="16">
        <v>6696.5024062172897</v>
      </c>
      <c r="E66" s="16">
        <v>12281.4381993195</v>
      </c>
      <c r="F66" s="16">
        <v>2581.9138125998697</v>
      </c>
      <c r="G66" s="16">
        <v>108390.57518102901</v>
      </c>
      <c r="H66" s="16">
        <f t="shared" si="43"/>
        <v>142181.11698656878</v>
      </c>
      <c r="I66" s="16">
        <f t="shared" si="44"/>
        <v>33790.54180553976</v>
      </c>
      <c r="K66" s="18">
        <v>53</v>
      </c>
      <c r="L66" s="18" t="s">
        <v>73</v>
      </c>
      <c r="M66" s="19">
        <v>12247.58036</v>
      </c>
      <c r="N66" s="19">
        <v>6884.3023919999996</v>
      </c>
      <c r="O66" s="19">
        <v>12730.92743</v>
      </c>
      <c r="P66" s="19">
        <v>2779.683708</v>
      </c>
      <c r="Q66" s="19">
        <v>339689.38589999999</v>
      </c>
      <c r="R66" s="20">
        <f t="shared" si="42"/>
        <v>374331.87978999998</v>
      </c>
      <c r="S66" s="25">
        <f t="shared" si="45"/>
        <v>34642.493889999998</v>
      </c>
    </row>
    <row r="67" spans="1:19" ht="15" thickBot="1">
      <c r="A67">
        <v>54</v>
      </c>
      <c r="B67" s="18" t="s">
        <v>74</v>
      </c>
      <c r="C67" s="16">
        <v>4568.4650230443804</v>
      </c>
      <c r="D67" s="16">
        <v>1928.23339863352</v>
      </c>
      <c r="E67" s="16">
        <v>4847.41602353496</v>
      </c>
      <c r="F67" s="16">
        <v>258.96186559626398</v>
      </c>
      <c r="G67" s="16">
        <v>17677.190025870303</v>
      </c>
      <c r="H67" s="16">
        <f t="shared" si="43"/>
        <v>29280.26633667943</v>
      </c>
      <c r="I67" s="16">
        <f t="shared" si="44"/>
        <v>11603.076310809125</v>
      </c>
      <c r="K67" s="18">
        <v>54</v>
      </c>
      <c r="L67" s="18" t="s">
        <v>74</v>
      </c>
      <c r="M67" s="19">
        <v>4609.1983629999995</v>
      </c>
      <c r="N67" s="19">
        <v>2002.6025419999999</v>
      </c>
      <c r="O67" s="19">
        <v>5151.6306249999998</v>
      </c>
      <c r="P67" s="19">
        <v>264.53683649999999</v>
      </c>
      <c r="Q67" s="19">
        <v>70973.814019999991</v>
      </c>
      <c r="R67" s="20">
        <f t="shared" si="42"/>
        <v>83001.782386499981</v>
      </c>
      <c r="S67" s="25">
        <f t="shared" si="45"/>
        <v>12027.968366499998</v>
      </c>
    </row>
    <row r="68" spans="1:19" ht="15" thickBot="1">
      <c r="A68">
        <v>61</v>
      </c>
      <c r="B68" s="18" t="s">
        <v>75</v>
      </c>
      <c r="C68" s="16">
        <v>11108.1670251786</v>
      </c>
      <c r="D68" s="16">
        <v>6434.9797423479395</v>
      </c>
      <c r="E68" s="16">
        <v>8144.1844252148103</v>
      </c>
      <c r="F68" s="16">
        <v>3696.76365126463</v>
      </c>
      <c r="G68" s="16">
        <v>39696.294107325899</v>
      </c>
      <c r="H68" s="16">
        <f>SUM(C68:G68)</f>
        <v>69080.388951331872</v>
      </c>
      <c r="I68" s="16">
        <f t="shared" si="44"/>
        <v>29384.09484400598</v>
      </c>
      <c r="K68" s="18">
        <v>61</v>
      </c>
      <c r="L68" s="18" t="s">
        <v>75</v>
      </c>
      <c r="M68" s="19">
        <v>11118.271720000001</v>
      </c>
      <c r="N68" s="19">
        <v>6627.3173399999996</v>
      </c>
      <c r="O68" s="19">
        <v>8428.8723120000013</v>
      </c>
      <c r="P68" s="19">
        <v>4173.6467039999998</v>
      </c>
      <c r="Q68" s="19">
        <v>255347.4816</v>
      </c>
      <c r="R68" s="20">
        <f t="shared" si="42"/>
        <v>285695.589676</v>
      </c>
      <c r="S68" s="25">
        <f t="shared" si="45"/>
        <v>30348.108075999997</v>
      </c>
    </row>
    <row r="69" spans="1:19" ht="15" thickBot="1">
      <c r="A69">
        <v>62</v>
      </c>
      <c r="B69" s="18" t="s">
        <v>76</v>
      </c>
      <c r="C69" s="16">
        <v>9932.7184119851408</v>
      </c>
      <c r="D69" s="16">
        <v>4561.1829067687704</v>
      </c>
      <c r="E69" s="16">
        <v>7428.4889657812691</v>
      </c>
      <c r="F69" s="16">
        <v>1072.1137688679098</v>
      </c>
      <c r="G69" s="16">
        <v>29276.753203406701</v>
      </c>
      <c r="H69" s="16">
        <f t="shared" si="43"/>
        <v>52271.257256809789</v>
      </c>
      <c r="I69" s="16">
        <f>SUM(C69:F69)</f>
        <v>22994.504053403089</v>
      </c>
      <c r="K69" s="18">
        <v>62</v>
      </c>
      <c r="L69" s="18" t="s">
        <v>76</v>
      </c>
      <c r="M69" s="19">
        <v>9970.8713680000001</v>
      </c>
      <c r="N69" s="19">
        <v>4616.9388490000001</v>
      </c>
      <c r="O69" s="19">
        <v>7582.9946440000003</v>
      </c>
      <c r="P69" s="19">
        <v>1229.3363610000001</v>
      </c>
      <c r="Q69" s="19">
        <v>185076.20369999998</v>
      </c>
      <c r="R69" s="20">
        <f t="shared" si="42"/>
        <v>208476.34492199999</v>
      </c>
      <c r="S69" s="25">
        <f t="shared" si="45"/>
        <v>23400.141222000002</v>
      </c>
    </row>
    <row r="70" spans="1:19" ht="15" thickBot="1">
      <c r="A70">
        <v>63</v>
      </c>
      <c r="B70" s="18" t="s">
        <v>77</v>
      </c>
      <c r="C70" s="16">
        <v>7930.1225593092095</v>
      </c>
      <c r="D70" s="16">
        <v>2847.0888177057404</v>
      </c>
      <c r="E70" s="16">
        <v>4700.0297971400196</v>
      </c>
      <c r="F70" s="16">
        <v>528.96565110221798</v>
      </c>
      <c r="G70" s="16">
        <v>12735.3144190781</v>
      </c>
      <c r="H70" s="16">
        <f t="shared" si="43"/>
        <v>28741.521244335287</v>
      </c>
      <c r="I70" s="16">
        <f t="shared" si="44"/>
        <v>16006.206825257188</v>
      </c>
      <c r="K70" s="18">
        <v>63</v>
      </c>
      <c r="L70" s="18" t="s">
        <v>77</v>
      </c>
      <c r="M70" s="19">
        <v>7947.0597869999992</v>
      </c>
      <c r="N70" s="19">
        <v>2866.6376749999999</v>
      </c>
      <c r="O70" s="19">
        <v>5006.7661830000006</v>
      </c>
      <c r="P70" s="19">
        <v>564.15599970000005</v>
      </c>
      <c r="Q70" s="19">
        <v>59405.694600000003</v>
      </c>
      <c r="R70" s="20">
        <f t="shared" si="42"/>
        <v>75790.314244699999</v>
      </c>
      <c r="S70" s="25">
        <f t="shared" si="45"/>
        <v>16384.6196447</v>
      </c>
    </row>
    <row r="71" spans="1:19" ht="15" thickBot="1">
      <c r="A71">
        <v>64</v>
      </c>
      <c r="B71" s="18" t="s">
        <v>78</v>
      </c>
      <c r="C71" s="16">
        <v>3709.4518908456698</v>
      </c>
      <c r="D71" s="16">
        <v>1663.03054784183</v>
      </c>
      <c r="E71" s="16">
        <v>2885.20194502913</v>
      </c>
      <c r="F71" s="16">
        <v>2474.3443687794802</v>
      </c>
      <c r="G71" s="16">
        <v>10238.477210426699</v>
      </c>
      <c r="H71" s="16">
        <f t="shared" si="43"/>
        <v>20970.505962922813</v>
      </c>
      <c r="I71" s="16">
        <f t="shared" si="44"/>
        <v>10732.028752496111</v>
      </c>
      <c r="K71" s="18">
        <v>64</v>
      </c>
      <c r="L71" s="18" t="s">
        <v>78</v>
      </c>
      <c r="M71" s="19">
        <v>3712.306462</v>
      </c>
      <c r="N71" s="19">
        <v>1677.6267660000001</v>
      </c>
      <c r="O71" s="19">
        <v>2919.0748620000004</v>
      </c>
      <c r="P71" s="19">
        <v>2773.1097829999999</v>
      </c>
      <c r="Q71" s="19">
        <v>55654.546719999998</v>
      </c>
      <c r="R71" s="20">
        <f t="shared" si="42"/>
        <v>66736.664592999994</v>
      </c>
      <c r="S71" s="25">
        <f t="shared" si="45"/>
        <v>11082.117872999999</v>
      </c>
    </row>
    <row r="72" spans="1:19" ht="15" thickBot="1">
      <c r="A72">
        <v>65</v>
      </c>
      <c r="B72" s="18" t="s">
        <v>79</v>
      </c>
      <c r="C72" s="16">
        <v>17334.7721796849</v>
      </c>
      <c r="D72" s="16">
        <v>6970.2484808817007</v>
      </c>
      <c r="E72" s="16">
        <v>12361.731597527099</v>
      </c>
      <c r="F72" s="16">
        <v>2793.89932178561</v>
      </c>
      <c r="G72" s="16">
        <v>60087.215415996201</v>
      </c>
      <c r="H72" s="16">
        <f t="shared" si="43"/>
        <v>99547.86699587552</v>
      </c>
      <c r="I72" s="16">
        <f t="shared" si="44"/>
        <v>39460.651579879312</v>
      </c>
      <c r="K72" s="18">
        <v>65</v>
      </c>
      <c r="L72" s="18" t="s">
        <v>79</v>
      </c>
      <c r="M72" s="19">
        <v>17377.026229999999</v>
      </c>
      <c r="N72" s="19">
        <v>7720.6628520000004</v>
      </c>
      <c r="O72" s="19">
        <v>12846.44634</v>
      </c>
      <c r="P72" s="19">
        <v>2953.4356069999999</v>
      </c>
      <c r="Q72" s="19">
        <v>265281.84250000003</v>
      </c>
      <c r="R72" s="20">
        <f t="shared" si="42"/>
        <v>306179.41352900001</v>
      </c>
      <c r="S72" s="25">
        <f t="shared" si="45"/>
        <v>40897.571028999999</v>
      </c>
    </row>
    <row r="73" spans="1:19" ht="15" thickBot="1">
      <c r="A73">
        <v>81</v>
      </c>
      <c r="B73" s="18" t="s">
        <v>80</v>
      </c>
      <c r="C73" s="16">
        <v>562.130452124621</v>
      </c>
      <c r="D73" s="16">
        <v>37.112927607226496</v>
      </c>
      <c r="E73" s="16">
        <v>269.40454591443302</v>
      </c>
      <c r="F73" s="16">
        <v>858.34909757405796</v>
      </c>
      <c r="G73" s="16">
        <v>2143.8781924731402</v>
      </c>
      <c r="H73" s="16">
        <f t="shared" si="43"/>
        <v>3870.8752156934788</v>
      </c>
      <c r="I73" s="16">
        <f t="shared" si="44"/>
        <v>1726.9970232203386</v>
      </c>
      <c r="K73" s="18">
        <v>81</v>
      </c>
      <c r="L73" s="18" t="s">
        <v>80</v>
      </c>
      <c r="M73" s="19">
        <v>564.66018529999997</v>
      </c>
      <c r="N73" s="19">
        <v>37.486421300000003</v>
      </c>
      <c r="O73" s="19">
        <v>273.33332030000003</v>
      </c>
      <c r="P73" s="19">
        <v>868.67398030000004</v>
      </c>
      <c r="Q73" s="19">
        <v>4412.6488329999993</v>
      </c>
      <c r="R73" s="20">
        <f t="shared" si="42"/>
        <v>6156.8027401999989</v>
      </c>
      <c r="S73" s="25">
        <f t="shared" si="45"/>
        <v>1744.1539072</v>
      </c>
    </row>
    <row r="74" spans="1:19" ht="15" thickBot="1">
      <c r="A74">
        <v>82</v>
      </c>
      <c r="B74" s="18" t="s">
        <v>81</v>
      </c>
      <c r="C74" s="16">
        <v>0</v>
      </c>
      <c r="D74" s="16">
        <v>0</v>
      </c>
      <c r="E74" s="16">
        <v>0</v>
      </c>
      <c r="F74" s="16">
        <v>161.862501724948</v>
      </c>
      <c r="G74" s="16">
        <v>188.13357759652303</v>
      </c>
      <c r="H74" s="16">
        <f t="shared" si="43"/>
        <v>349.99607932147103</v>
      </c>
      <c r="I74" s="16">
        <f t="shared" si="44"/>
        <v>161.862501724948</v>
      </c>
      <c r="K74" s="18">
        <v>82</v>
      </c>
      <c r="L74" s="18" t="s">
        <v>81</v>
      </c>
      <c r="M74" s="19">
        <v>0</v>
      </c>
      <c r="N74" s="19">
        <v>0</v>
      </c>
      <c r="O74" s="19">
        <v>0</v>
      </c>
      <c r="P74" s="19">
        <v>171.28161180000001</v>
      </c>
      <c r="Q74" s="19">
        <v>279.88925290000003</v>
      </c>
      <c r="R74" s="20">
        <f t="shared" si="42"/>
        <v>451.17086470000004</v>
      </c>
      <c r="S74" s="25">
        <f t="shared" si="45"/>
        <v>171.28161180000001</v>
      </c>
    </row>
    <row r="75" spans="1:19">
      <c r="C75" s="16">
        <f>SUM(C42:C74)</f>
        <v>322638.97607081715</v>
      </c>
      <c r="D75" s="16">
        <f t="shared" ref="D75:G75" si="46">SUM(D42:D74)</f>
        <v>182918.56171562735</v>
      </c>
      <c r="E75" s="16">
        <f t="shared" si="46"/>
        <v>350355.13841222774</v>
      </c>
      <c r="F75" s="16">
        <f t="shared" si="46"/>
        <v>167489.45330631762</v>
      </c>
      <c r="G75" s="16">
        <f t="shared" si="46"/>
        <v>1426162.1344643643</v>
      </c>
      <c r="H75" s="16">
        <f>SUM(H42:H74)</f>
        <v>2449564.2639693534</v>
      </c>
      <c r="I75" s="16">
        <f t="shared" si="44"/>
        <v>1023402.1295049898</v>
      </c>
      <c r="M75" s="25">
        <f>SUM(M42:M74)</f>
        <v>323363.89227930008</v>
      </c>
      <c r="N75" s="25">
        <f t="shared" ref="N75:R75" si="47">SUM(N42:N74)</f>
        <v>186579.35917930005</v>
      </c>
      <c r="O75" s="25">
        <f t="shared" si="47"/>
        <v>359989.65655430005</v>
      </c>
      <c r="P75" s="25">
        <f t="shared" si="47"/>
        <v>177589.0903540999</v>
      </c>
      <c r="Q75" s="25">
        <f t="shared" si="47"/>
        <v>7747903.2676759008</v>
      </c>
      <c r="R75" s="25">
        <f t="shared" si="47"/>
        <v>8795425.2660428975</v>
      </c>
      <c r="S75" s="25">
        <f t="shared" si="45"/>
        <v>1047521.9983670001</v>
      </c>
    </row>
  </sheetData>
  <mergeCells count="3">
    <mergeCell ref="A40:H40"/>
    <mergeCell ref="K40:R40"/>
    <mergeCell ref="A1:H1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546FF9-DBB2-4BA6-8332-91E0D9E6B9B2}">
  <dimension ref="A2:G19"/>
  <sheetViews>
    <sheetView workbookViewId="0">
      <selection activeCell="B15" sqref="B15"/>
    </sheetView>
  </sheetViews>
  <sheetFormatPr defaultRowHeight="14.5"/>
  <cols>
    <col min="1" max="1" width="15.1796875" customWidth="1"/>
    <col min="2" max="2" width="10.54296875" customWidth="1"/>
    <col min="3" max="3" width="10.36328125" customWidth="1"/>
    <col min="4" max="4" width="11.90625" customWidth="1"/>
    <col min="5" max="5" width="11.54296875" customWidth="1"/>
    <col min="6" max="6" width="11.90625" customWidth="1"/>
    <col min="7" max="7" width="10.90625" customWidth="1"/>
    <col min="10" max="10" width="12.6328125" customWidth="1"/>
    <col min="15" max="15" width="10.81640625" bestFit="1" customWidth="1"/>
    <col min="17" max="17" width="10.81640625" bestFit="1" customWidth="1"/>
  </cols>
  <sheetData>
    <row r="2" spans="1:7">
      <c r="B2" t="s">
        <v>87</v>
      </c>
      <c r="C2" t="s">
        <v>88</v>
      </c>
      <c r="D2" t="s">
        <v>89</v>
      </c>
      <c r="E2" t="s">
        <v>90</v>
      </c>
      <c r="F2" t="s">
        <v>91</v>
      </c>
      <c r="G2" t="s">
        <v>41</v>
      </c>
    </row>
    <row r="3" spans="1:7">
      <c r="A3" t="s">
        <v>83</v>
      </c>
      <c r="B3">
        <v>1982.3604283997299</v>
      </c>
      <c r="C3">
        <v>1058.41273065116</v>
      </c>
      <c r="D3">
        <v>3233.1598111548697</v>
      </c>
      <c r="E3">
        <v>6266.2398063389101</v>
      </c>
      <c r="F3">
        <v>16613.542651161955</v>
      </c>
      <c r="G3">
        <v>29153.715427706626</v>
      </c>
    </row>
    <row r="4" spans="1:7">
      <c r="A4" t="s">
        <v>84</v>
      </c>
      <c r="B4">
        <v>1993.79549527171</v>
      </c>
      <c r="C4">
        <v>1059.42154237614</v>
      </c>
      <c r="D4">
        <v>3258.0030218809602</v>
      </c>
      <c r="E4">
        <v>6346.8169815106303</v>
      </c>
      <c r="F4">
        <v>66786.354975525159</v>
      </c>
      <c r="G4">
        <f>SUM(B4:F4)</f>
        <v>79444.392016564598</v>
      </c>
    </row>
    <row r="5" spans="1:7">
      <c r="A5" t="s">
        <v>94</v>
      </c>
      <c r="B5" s="24">
        <f>B3/B4</f>
        <v>0.99426467413578856</v>
      </c>
      <c r="C5" s="24">
        <f>C3/C4</f>
        <v>0.99904777118018828</v>
      </c>
      <c r="D5" s="24">
        <f>D3/D4</f>
        <v>0.99237471219049156</v>
      </c>
      <c r="E5" s="24">
        <f>E3/E4</f>
        <v>0.98730431720239364</v>
      </c>
      <c r="F5" s="24">
        <f>F3/F4</f>
        <v>0.24875654102174363</v>
      </c>
      <c r="G5" s="26">
        <f>G3/G4</f>
        <v>0.36697008671962539</v>
      </c>
    </row>
    <row r="7" spans="1:7">
      <c r="A7" t="s">
        <v>85</v>
      </c>
      <c r="B7" s="16">
        <v>1916.7077312786701</v>
      </c>
      <c r="C7" s="16">
        <v>1408.2567862764899</v>
      </c>
      <c r="D7" s="16">
        <v>2846.7409488616399</v>
      </c>
      <c r="E7" s="16">
        <v>5464.66790330199</v>
      </c>
      <c r="F7" s="16">
        <v>17958.309393425498</v>
      </c>
      <c r="G7" s="16">
        <f>SUM(B7:F7)</f>
        <v>29594.682763144287</v>
      </c>
    </row>
    <row r="8" spans="1:7">
      <c r="A8" t="s">
        <v>86</v>
      </c>
      <c r="B8" s="16">
        <v>1916.9239547094801</v>
      </c>
      <c r="C8" s="16">
        <v>1418.6290837115898</v>
      </c>
      <c r="D8" s="16">
        <v>2856.2999050839703</v>
      </c>
      <c r="E8" s="16">
        <v>5516.8264980566601</v>
      </c>
      <c r="F8" s="16">
        <v>64747.806461377397</v>
      </c>
      <c r="G8" s="16">
        <f>SUM(B8:F8)</f>
        <v>76456.485902939094</v>
      </c>
    </row>
    <row r="9" spans="1:7">
      <c r="A9" t="s">
        <v>94</v>
      </c>
      <c r="B9" s="24">
        <f>B7/B8</f>
        <v>0.99988720291679867</v>
      </c>
      <c r="C9" s="24">
        <f t="shared" ref="C9:G9" si="0">C7/C8</f>
        <v>0.99268850642201512</v>
      </c>
      <c r="D9" s="24">
        <f t="shared" si="0"/>
        <v>0.99665337795750497</v>
      </c>
      <c r="E9" s="24">
        <f t="shared" si="0"/>
        <v>0.99054554375182124</v>
      </c>
      <c r="F9" s="24">
        <f t="shared" si="0"/>
        <v>0.27735780368309121</v>
      </c>
      <c r="G9" s="26">
        <f t="shared" si="0"/>
        <v>0.3870787731562042</v>
      </c>
    </row>
    <row r="12" spans="1:7">
      <c r="B12" t="s">
        <v>92</v>
      </c>
    </row>
    <row r="13" spans="1:7">
      <c r="A13" t="s">
        <v>93</v>
      </c>
      <c r="B13">
        <f>SUM(B3:E3)</f>
        <v>12540.17277654467</v>
      </c>
    </row>
    <row r="14" spans="1:7">
      <c r="A14" t="s">
        <v>84</v>
      </c>
      <c r="B14">
        <f>SUM(B4:E4)</f>
        <v>12658.037041039441</v>
      </c>
    </row>
    <row r="15" spans="1:7">
      <c r="A15" t="s">
        <v>94</v>
      </c>
      <c r="B15" s="26">
        <f>B13/B14</f>
        <v>0.99068858274686389</v>
      </c>
    </row>
    <row r="17" spans="1:2">
      <c r="A17" t="s">
        <v>85</v>
      </c>
      <c r="B17" s="16">
        <f>SUM(B7:E7)</f>
        <v>11636.373369718789</v>
      </c>
    </row>
    <row r="18" spans="1:2">
      <c r="A18" t="s">
        <v>86</v>
      </c>
      <c r="B18" s="16">
        <f>SUM(B8:E8)</f>
        <v>11708.679441561701</v>
      </c>
    </row>
    <row r="19" spans="1:2">
      <c r="A19" t="s">
        <v>94</v>
      </c>
      <c r="B19" s="26">
        <f>B17/B18</f>
        <v>0.99382457499124532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E77E5A-4309-4E64-B538-C9D5F0DAF41A}">
  <dimension ref="A1"/>
  <sheetViews>
    <sheetView zoomScaleNormal="100" workbookViewId="0">
      <selection activeCell="E36" sqref="E36:J36"/>
    </sheetView>
  </sheetViews>
  <sheetFormatPr defaultRowHeight="14.5"/>
  <sheetData/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结论</vt:lpstr>
      <vt:lpstr>EMG全国</vt:lpstr>
      <vt:lpstr>AutoNavi 全国</vt:lpstr>
      <vt:lpstr>上海对比</vt:lpstr>
      <vt:lpstr>图例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2018-08-01T06:44:58Z</dcterms:modified>
</cp:coreProperties>
</file>